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D18" i="1" l="1"/>
  <c r="C18" i="1"/>
  <c r="D21" i="1"/>
  <c r="C21" i="1"/>
  <c r="D24" i="1"/>
  <c r="C24" i="1"/>
  <c r="D27" i="1"/>
  <c r="C27" i="1"/>
  <c r="D34" i="1"/>
  <c r="C34" i="1"/>
  <c r="D37" i="1"/>
  <c r="C37" i="1"/>
  <c r="D40" i="1"/>
  <c r="C40" i="1"/>
  <c r="D47" i="1"/>
  <c r="C47" i="1"/>
  <c r="D51" i="1"/>
  <c r="C51" i="1"/>
  <c r="D54" i="1"/>
  <c r="C54" i="1"/>
  <c r="D57" i="1"/>
  <c r="C57" i="1"/>
  <c r="D60" i="1"/>
  <c r="C60" i="1"/>
  <c r="D63" i="1"/>
  <c r="C63" i="1"/>
  <c r="D103" i="1"/>
  <c r="C103" i="1"/>
  <c r="D106" i="1"/>
  <c r="C106" i="1"/>
  <c r="D109" i="1"/>
  <c r="C109" i="1"/>
  <c r="D112" i="1"/>
  <c r="C112" i="1"/>
  <c r="C115" i="1"/>
  <c r="D118" i="1"/>
  <c r="C118" i="1"/>
  <c r="D120" i="1"/>
  <c r="C120" i="1"/>
  <c r="D123" i="1"/>
  <c r="C123" i="1"/>
  <c r="D126" i="1"/>
  <c r="C126" i="1"/>
  <c r="D129" i="1"/>
  <c r="C129" i="1"/>
  <c r="D132" i="1"/>
  <c r="C132" i="1"/>
  <c r="D135" i="1"/>
  <c r="C135" i="1"/>
  <c r="D137" i="1"/>
  <c r="C137" i="1"/>
  <c r="D139" i="1"/>
  <c r="C139" i="1"/>
  <c r="D141" i="1"/>
  <c r="C141" i="1"/>
  <c r="D143" i="1"/>
  <c r="C143" i="1"/>
  <c r="D146" i="1"/>
  <c r="C146" i="1"/>
  <c r="D150" i="1"/>
  <c r="C150" i="1"/>
  <c r="D153" i="1"/>
  <c r="C153" i="1"/>
  <c r="D155" i="1"/>
  <c r="C155" i="1"/>
  <c r="D157" i="1"/>
  <c r="C157" i="1"/>
  <c r="D159" i="1"/>
  <c r="D167" i="1"/>
  <c r="C167" i="1"/>
  <c r="D164" i="1"/>
  <c r="C164" i="1"/>
  <c r="D161" i="1"/>
  <c r="C161" i="1"/>
  <c r="C159" i="1"/>
  <c r="D170" i="1"/>
  <c r="C172" i="1"/>
  <c r="C170" i="1"/>
  <c r="D174" i="1"/>
  <c r="C174" i="1"/>
  <c r="D172" i="1"/>
  <c r="D15" i="1" l="1"/>
  <c r="C15" i="1"/>
  <c r="D32" i="1"/>
  <c r="D30" i="1" s="1"/>
  <c r="C32" i="1"/>
  <c r="C30" i="1" s="1"/>
  <c r="D45" i="1"/>
  <c r="D43" i="1" s="1"/>
  <c r="C45" i="1"/>
  <c r="C43" i="1" s="1"/>
  <c r="D66" i="1"/>
  <c r="C66" i="1"/>
  <c r="D70" i="1"/>
  <c r="C70" i="1"/>
  <c r="D74" i="1"/>
  <c r="C74" i="1"/>
  <c r="D78" i="1"/>
  <c r="C78" i="1"/>
  <c r="D82" i="1"/>
  <c r="C82" i="1"/>
  <c r="D86" i="1"/>
  <c r="C86" i="1"/>
  <c r="D90" i="1"/>
  <c r="C90" i="1"/>
  <c r="D101" i="1"/>
  <c r="D99" i="1" s="1"/>
  <c r="C101" i="1"/>
  <c r="C97" i="1" s="1"/>
  <c r="D117" i="1"/>
  <c r="C117" i="1"/>
  <c r="C96" i="1" s="1"/>
  <c r="C9" i="1" s="1"/>
  <c r="C16" i="1" l="1"/>
  <c r="C13" i="1" s="1"/>
  <c r="D16" i="1"/>
  <c r="D13" i="1" s="1"/>
  <c r="C99" i="1"/>
  <c r="D115" i="1"/>
  <c r="D97" i="1"/>
  <c r="D94" i="1" s="1"/>
  <c r="D96" i="1"/>
  <c r="D9" i="1" s="1"/>
  <c r="C94" i="1"/>
  <c r="C10" i="1" l="1"/>
  <c r="C7" i="1" s="1"/>
  <c r="D10" i="1"/>
  <c r="D7" i="1" s="1"/>
</calcChain>
</file>

<file path=xl/sharedStrings.xml><?xml version="1.0" encoding="utf-8"?>
<sst xmlns="http://schemas.openxmlformats.org/spreadsheetml/2006/main" count="469" uniqueCount="102">
  <si>
    <t/>
  </si>
  <si>
    <t>Данные об использовании бюджетных ассигнований и средств из иных источников, направленных на реализацию государственной программы (подпрограммы)</t>
  </si>
  <si>
    <t>Наименование программы:</t>
  </si>
  <si>
    <t>Развитие культуры в Калужской области</t>
  </si>
  <si>
    <t>Наименование мероприятий</t>
  </si>
  <si>
    <t>2018 год
(тыс. руб.)</t>
  </si>
  <si>
    <t>Пояснение о выполненных программных мероприятиях в отчетном году</t>
  </si>
  <si>
    <t>предусмотрено</t>
  </si>
  <si>
    <t>кассовое исполнение</t>
  </si>
  <si>
    <t>1</t>
  </si>
  <si>
    <t>2</t>
  </si>
  <si>
    <t>3</t>
  </si>
  <si>
    <t>4</t>
  </si>
  <si>
    <t>Общий объем финансирования государственной программы - всего</t>
  </si>
  <si>
    <t>в том числе за счет средств:</t>
  </si>
  <si>
    <t>федерального бюджета</t>
  </si>
  <si>
    <t>областного бюджета</t>
  </si>
  <si>
    <t>из них:</t>
  </si>
  <si>
    <t>1. Развитие учреждений культуры и образования в сфере культуры Калужской области</t>
  </si>
  <si>
    <t>1.1. Развитие общедоступных библиотек</t>
  </si>
  <si>
    <t>Средства по данной позиции выделены на выполнение государственного задания: ГБУК КО «Калужская областная научная библиотека им. В.Г. Белинского», ГКУК КО «Областная специальная библиотека для слепых им. Н. Островского» и ГКУК КО «Калужская областная детская библиотека»</t>
  </si>
  <si>
    <t>1.2. Сохранение и развитие музейного дела</t>
  </si>
  <si>
    <t>Средства по данной позиции выделены на выполнение государственного задания: ГБУК КО «Калужский областной краеведческий музей», ГБУК КО «Калужский музей изобразительных искусств», ГБУК КО «Государственный музей Г.К. Жукова»</t>
  </si>
  <si>
    <t>1.3. Поддержка и развитие традиционной народной культуры и кинематографии, развитие любительского творчества</t>
  </si>
  <si>
    <t>Средства по данной позиции выделены на выполнение государственного задания:  ГБУК КО «Калужский областной центр народного творчества» и ГБУК КО "Инновационный культурный центр"</t>
  </si>
  <si>
    <t>1.4. Развитие театрально-концертной деятельности</t>
  </si>
  <si>
    <t>Средства по данной позиции выделены на выполнение государственного задания: ГАУК КО «Калужская областная филармония», ГБУК КО «Калужский областной театр юного зрителя», ГБУК КО «Калужский Ордена Трудового Красного Знамени областной драматический театр», ГАУ КО "Калужский молодежный симфонический оркестр" им. С.Т. Рихтера.</t>
  </si>
  <si>
    <t>1.5. Развитие образования в сфере культуры</t>
  </si>
  <si>
    <t>1.5.1. Оказание государственных услуг по предоставлению среднего профессионального образования государственными учреждениями, находящимися в ведении министерства культуры и туризма Калужской области</t>
  </si>
  <si>
    <t>Средства по данной позиции выделены на выполнение государственного задания: ГБПОУ КО "Калужский областной колледж культуры и искусств", ГБПОУ КО "Калужский областной музыкальный колледж им. С.И. Танеева", ГБУ ДПО КО «Областной учебно-методический центр образования в сфере культуры и искусства».</t>
  </si>
  <si>
    <t>1.5.2. Оказание государственных услуг по предоставлению дополнительного предпрофессионального образования государственными учреждениями, находящимися в ведении министерства культуры и туризма Калужской области</t>
  </si>
  <si>
    <t>Средства по данной позиции выделены на выполнение государственного задания: ГБПОУ КО "Калужский областной колледж культуры и искусств", ГБПОУ КО "Калужский областной музыкальный колледж им. С.И. Танеева"</t>
  </si>
  <si>
    <t>1.5.3. Оказание государственных услуг по предоставлению дополнительного профессионального образования государственными учреждениями, находящимися в ведении министерства культуры и туризма Калужской области</t>
  </si>
  <si>
    <t>Средства по данной позиции выделены на выполнение государственного задания ГБУ ДПО КО «Областной учебно-методический центр образования в сфере культуры и искусства».</t>
  </si>
  <si>
    <t>1.6. Ремонт, реконструкция зданий, внутренних помещений, сооружений и оборудования учреждений культуры, образования в сфере культуры и архивов, строительство зданий и сооружений, благоустройство территорий учреждений культуры, образования в сфере культуры и архивов, укрепление и развитие их материально-технической базы, поддержка творческой деятельности и техническое оснащение детских и кукольных театров</t>
  </si>
  <si>
    <t>1.6.1. Ремонт, реконструкция зданий, внутренних помещений, сооружений и оборудования государственных учреждений культуры, образования в сфере культуры и архивов, благоустройство территорий учреждений культуры, образования в сфере культуры и архивов (в том числе проектирование, получение экспертных заключений, установка (монтаж) и ремонт систем охранной и пожарной сигнализации, систем видеонаблюдения, систем вентиляции и кондиционирования)</t>
  </si>
  <si>
    <t>финансовое обеспечение обязательств 2018 года: проведение капитального ремонта кровли здания ГКУК КО "Областная специальная библиотека для слепых им. Н. Островского"; разработка проектно-сметной документации на ремонт объекта культурного наследия федерального значения "Ансамбль Гостиного двора. 1784 г; ГБПОУ КО «Калужский областной музыкальный колледж им. С.И. Танеева»: разработка проектно-сметной документации систем электроснабжения и средств связи учебного корпуса № 2; проведение монтажа систем видеонаблюдения учебного корпуса № 1 и учебного корпуса № 2; работы по разработке проектной документации и капитальному ремонту помещений здания учебного корпуса № 2; ремонтные работы на детской площадке на территории ГБУК КО "ИКЦ"; капитальный ремонт систем электрооборудования, электроосвещения, водоснабжения и канализации учебного корпуса № 2;.разработка проектно-сметной документации на капитальный ремонт здания общежития и на капитальный ремонт фасада здания общежития ГБПОУ КО «Калужский областной колледж культуры и искусств»; разработка проектной документации на стадии Рабочая документация объекта: «Теплоснабжение дома Щепочкина»; ремонтно-реставрационные работы по объекту культурного наследия федерального значения "Палаты Торубаева и ворота"; ремонт фонтана, находящегося в оперативном управлении ГАУК КО "КОФ"; ремонт автоматической системы пожарной сигнализации и системы оповещения о пожаре и управления эвакуацией здания ГБУК КО «Государственный музей Г.К. Жукова»; ремонтно-реставрационные работы по главному фасаду и замене оконных заполнений главного фасада  объекта культурного наследия "Дом Щепочкина с росписью, XIX в.; ремонтные работ и проведение работ по обеспечению противопожарной безопасности в здании ГАУК КО «КОФ»; ремонтно-реставрационные работы по входной группе главного фасада объекта культурного наследия "Дом Щепочкина с росписью, XIX в." и т.д.</t>
  </si>
  <si>
    <t>1.6.2. Укрепление материально-технической базы и оснащение оборудованием детских школ искусств (за исключением мероприятий, указанных в пункте 1.6 настоящей таблицы)</t>
  </si>
  <si>
    <t>финансовое обеспечение обязательств 2018 года: укрепление МТБ и оснащение оборудованием ДШИ</t>
  </si>
  <si>
    <t>1.6.3. Обеспечение автотранспортом муниципальных учреждений культуры для выездного обслуживания населения в сфере культуры</t>
  </si>
  <si>
    <t>финансовое обеспечение обязательств 2018 года: обеспечение муниципальных учреждений культуры автотранспортом для выездного обслуживания населения в сфере культуры на 2018 год</t>
  </si>
  <si>
    <t>1.6.4. Строительство, реконструкция и капитальный (текущий) ремонт зданий муниципальных учреждений культуры</t>
  </si>
  <si>
    <t>финансовое обеспечение обязательств 2018 года: строительство, реконструкция и капитальный (текущий) ремонт зданий муниципальных учреждений культуры</t>
  </si>
  <si>
    <t>1.6.5. Проектирование строительства учреждения культурно-досугового типа с залом на 50 мест</t>
  </si>
  <si>
    <t>финансовое обеспечение обязательств 2018 года: разработка проектной документации в отношении объектов социально-культурного назначения в части капитального строительства учреждений культурно-досугового типа на 50 мест для сельской местности</t>
  </si>
  <si>
    <t>1.6.6. Укрепление материально-технической базы государственных учреждений культуры и образования в сфере культуры</t>
  </si>
  <si>
    <t>финансовое обеспечение обязательств 2018 года: приобретение ГБУК КО «ИКЦ» оборудования для проведения видеопоказов; приобретение грузовой автомашины для ГБУК КО «Калужский Ордена Трудового Красного Знамени областной драматический театр»; приобретение музыкальных инструментов для ГБПОУ КО «Калужский областной музыкальный колледж им. С.И. Танеева»; приобретение ГАУК КО "КОФ" хоровых станков; приобретение звукового и светового оборудования, лицензионного программного обеспечения, оборудования студии звукозаписи для ГБПОУ КО «Калужский областной музыкальный колледж им. С.И. Танеева»; приобретение ГАУК КО «КОФ» металлодетекторов для концертной площадки «Гостиный двор»; приобретение цифрового микшера для ГБУК КО "КОЦ НТ"; приобретение кресел для виртуального концертного зала, расположенного в здании ГАУК КО "КОФ"; приобретение материальных ценностей для зала, сценического пространства и гардеробной в здании ГАУК КО "КОФ"; приобретение ГАУК КО "КОФ" автобуса для осуществления уставной деятельности; приобретение кресел и установки систем контроля управления доступом для обеспечения безопасности учащихся и сотрудников ГБПОУ КО «Калужский областной музыкальный колледж им. С.И. Танеева»</t>
  </si>
  <si>
    <t>1.7. Оснащение музыкальными инструментами детских школ искусств</t>
  </si>
  <si>
    <t>финансовое обеспечение обязательств 2018 года: оснащение музыкальными инструментами детских школ искусств</t>
  </si>
  <si>
    <t>1.8. Поддержка творческой деятельности и техническое оснащение детских и кукольных театров</t>
  </si>
  <si>
    <t>финансовое обеспечение обязательств 2018 года: приобретение ГБУК КО «Калужский областной театр юного зрителя» звукового и светового оборудования, а так же создание новых постановок (спектаклей) "Гуси-лебеди" и "Пастушка и трубочист". Кроме того предоставление субсидии на поддержку творческой деятельности и техническое оснащение детских и кукольных театров бюджету города Калуги на укрепление материально-технической базы</t>
  </si>
  <si>
    <t>1.9. Развитие и укрепление материально-технической базы домов культуры (и их филиалов), расположенных в населенных пунктах с численностью населения до 50 тысяч человек, выполнение ремонтных работ в отношении объектов, закрепленных на праве оперативного управления за домами культуры (и их филиалами), расположенными в населенных пунктах с численностью населения до 50 тысяч человек, включая мероприятия: развитие и укрепление материально-технической базы домов культуры (и их филиалов), расположенных в населенных пунктах с численностью населения до 50 тысяч человек; ремонтные работы (текущий ремонт) в отношении зданий домов культуры (и их филиалов), расположенных в населенных пунктах с численностью населения до 50 тысяч человек</t>
  </si>
  <si>
    <t>финансовое обеспечение обязательств 2018 года: обеспечение развития и укрепления материально-технической базы домов культуры в населенных пунктах с числом жителей до 50 тысяч человек</t>
  </si>
  <si>
    <t>1.10.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</si>
  <si>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финансовое обеспечение обязательств 2018 года: создание и модернизация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</si>
  <si>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1.11. Техническое оснащение и содержание сети виртуальных концертных залов</t>
  </si>
  <si>
    <t>финансовое обеспечение обязательств 2018 года: приобретение ГАУК КО "Калужская областная филармония" оборудования, необходимого для оснащения виртуального концертного зала</t>
  </si>
  <si>
    <t>1.12. Комплектование книжных фондов муниципальных общедоступных библиотек и государственных центральных библиотек Калужской области</t>
  </si>
  <si>
    <t>финансовое обеспечение обязательств 2018 года: проведение мероприятий по комплектованию книжных фондов ГБУК КО «Калужская областная научная библиотека им. В.Г. Белинского»</t>
  </si>
  <si>
    <t>1.13. Подключение муниципальных общедоступных библиотек и государственных центральных библиотек Калужской области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</si>
  <si>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финансовое обеспечение обязательств 2018 года: проведение мероприятий по развитию библиотечного дела с учетом задачи расширения информационных технологий и оцифровки в ГБУК КО «Калужская областная научная библиотека им. В.Г. Белинского»</t>
  </si>
  <si>
    <t>2. Организация и проведение мероприятий в сфере культуры, искусства и кинематографии</t>
  </si>
  <si>
    <t>2.1. Реализация культурных акций при участии учреждений культуры и образования в сфере культуры Калужской области</t>
  </si>
  <si>
    <t>2.1.1. Участие деятелей культуры, творческих коллективов и солистов Калужской области в межрегиональных, всероссийских, международных и иных творческих проектах и мероприятиях за пределами Калужской области</t>
  </si>
  <si>
    <t>финансовое обеспечение обязательств 2018 года: участие Оркестра русских народных инструментов им. Е. Тришина ГАУК КО «КОФ» и калужских мастеров народно-художественных промыслов ГБУК КО «КОЦ НТ» в торж. мероприятиях, посвященных проведению дней Калуги в г. Пуасси (Франция); участие фольклорного казачьего ансамбля «Карижа» в гала-концерте лауреатов межрег. этапов Всерос. фольклорного конкурса «Казачий круг»; участие студентов ГБПОУ КО «Калужский областной колледж культуры и искусства» в XVII Молодежных Дельфийских играх России; участие ансамбля казачьей песни «Вольный ветер» в VII Междунар. фестивале казачьей песни «Споем, станица!»; участие хоровых коллективов КО в хоровом концерте, посвященном празднованию Дня Славянской письменности и культуры; участие представителей от КО в Городском фестивале славянской культуры «Славянская ярмарка»; участие ансамбля казачьей песни «Вольный ветер» в V Межрег. фестивале трад. казачьей культуры «Казачья застава»; участие в фестивале-конкурсе детских духовых оркестров «Спасская башня – детям»; участие деятелей культуры КО в V Форуме регионов Беларуси и России; организация участия Оркестра русских народных инструментов им. Е. Тришина ГАУК КО «КОФ» в Междунар. фестивале хоров и оркестров на Озере Гарда г. Рива Дель Гарда (Италия); участие солиста Детского хора России во Всерос. фестивале школьных хоров «Поют дети России» в МДЦ «Артек»; участие хорового коллектива Калужской области в III Междунар. детско-юношеском фестивале-конкурсе «Легенды Таллина» в г. Таллине (Эстония); участие делегации мастеров трад. промыслов КО в выставке-ярмарке народ. худож-ых промыслов России "Ладья. Зимняя сказка - 2018"; участие ансамбля казачьей песни "Варенька" в XXV Всерос. фестивале "Рождественская елка. Казачий круг"; участие во Всерос. конкурсе народных мастеров "Русь мастеровая" в рамках Междунар. культурного форума в г. Санкт-Петербурге; участие коллектива ГБУК КО "Калужский областной ТЮЗ" в XVI Междунар. театр. форуме "Золотой Витязь"</t>
  </si>
  <si>
    <t>2.1.2. 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деятельность в области культуры и искусства</t>
  </si>
  <si>
    <t>финансовое обеспечение обязательств 2018 года: 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деятельность в области культуры и искусства, а именно: некоммерческому партнерству «Фестиваль МИР ГИТАРЫ» на реализацию творческого проекта в сфере культуры - Международный музыкальный фестиваль «Мир гитары»; автономной некоммерческой организации «Мастерская творческих инициатив имени А.Б. Плетнева» на реализацию творческого проекта в сфере культуры – «Театральная Лаборатория «Сердцем хранимые. Дети театра»; некоммерческой организации «Проект Никола-Ленивец» на реализацию творческого проекта в сфере культуры – «Архстояние Детское, семейный фестиваль искусства»; автономной некоммерческой организации «Мастерская творческих инициатив имени А.Б. Плетнева» на реализацию творческого проекта в сфере культуры – Всероссийский фестиваль «Сердцем хранимые. Лев Толстой».</t>
  </si>
  <si>
    <t>2.1.3. Предоставление субсидий некоммерческим организациям на реализацию творческих проектов в сфере культуры</t>
  </si>
  <si>
    <t>финансовое обеспечение обязательств 2018 года: 	предоставление субсидий некоммерческим организациям на реализацию творческих проектов в сфере культуры, а именно: была предоставлена субсидия некоммерческому партнерству «Кинофестиваль «Встреча» на реализацию творческого проекта в сфере культуры – «XIII Международный Сретенский православный кинофестиваль «Встреча».</t>
  </si>
  <si>
    <t>2.1.4. Проведение мероприятий подпрограммы при участии государственных учреждений, в отношении которых министерство культуры Калужской области осуществляет функции и полномочия учредителя</t>
  </si>
  <si>
    <t>финансовое обеспечение обязательств 2018 года: выставка новых поступлений к 100-летию ГБУК КО "КМИИ"; выставка народного художника Российской Федерации Нестеренко В.И. к 100-летию ГБУК КО "КМИИ"; концерт, посвященный 73-й годовщине Победы в Великой Отечественной войне 1941-1945 годов, «Вечная память Великим Героям»; военно-исторический фестиваль "Русский Легион Чести", посвященный 100-летию окончания Первой мировой войны; Всероссийская научно-практическая конференция "Ягужинские чтения"; VI фестиваль современного искусства Tsiolkovsky Fest Art Kaluga Contemporary; XXXX Пушкинский праздник; постановка драмы А.С. Пушкина "Борис Годунов", посвященная празднованию Дня России; выставка "Илья Репин"; областной праздник, посвященный Дню образования Калужской области; участие в организации и проведении Дней Москвы в Калужской области и дней Калужской области в Москве; концерт - закрытие музыкально-художественного фестиваля Фонда Святослава Рихтера; выставка «Служители правосудия». Литографии Оноре Домье из собрания Государственного Эрмитажа»; фестиваль уличного кино "Outdoor Film Festival 2018"; торжественное мероприятие, посвященное 75-й годовщине со Дня освобождения Калужской области от немецко-фашистских захватчиков с участием Ансамбля песни и пляски Воздушно-десантных войск; выставка "Фронтовой рисунок и живопись в собрании ГБУК КО "КМИИ" и ГБУК КО "КОМЗ"; военно-исторический фестиваль "Маршал Победы - Георгий Константинович Жуков»; ежегодный фольклорный праздник «Ярмарка искусств» и т.д.</t>
  </si>
  <si>
    <t>2.2. Поддержка культурной деятельности на территории Калужской области</t>
  </si>
  <si>
    <t>2.2.1. Проведение мероприятий по популяризации творчества калужских авторов, культурных и исторических событий, связанных с Калужской областью, при участии государственных учреждений, в отношении которых министерство культуры Калужской области осуществляет функции и полномочия учредителя</t>
  </si>
  <si>
    <t>финансовое обеспечение обязательств 2018 года: издан Календарь памятных и знаменательных дат Калужской области на 2019 год; издан журнал «Калужское наследие»; изданы материалы областной научно-практической конференции «Восьмые Морозовские чтения»; издан альбом «Калужский музей изобразительных искусств», приуроченного к 100-летию основания ГБУК КО «Калужский музей изобразительных искусств»; изданы методические материалы «Валентин Берестов. И, кажется, что светится страница, в прекрасный час написанная им»; издан калужский литературный альманах «Облака»; издан альбом «Не звати Козелъскомъ, но злымъ городомъ. История и археология древнерусского Козельска»; издан альбом «Три века в истории Отечества» к 300-летию Полотняного Завода; издана книга «По зову сердца»; издана серия подарочных презентационных книг «Достижение земли Калужской»; изданы материалы, популяризирующие произведения фондов ГБУК КО «Калужский музей изобразительных искусств»</t>
  </si>
  <si>
    <t>2.2.2. Поддержка граждан творческих профессий в Калужской области</t>
  </si>
  <si>
    <t>финансовое обеспечение обязательств 2018 года: выплата областной литературной премии им. В.Д. Берестова, премий в области театрального искусства по итогам театрального сезона 2017-2018 гг., литературных премий имени Л. Леонова и М. Цветаевой, премий Губернатора области "За достижения в культуре и искусстве", литературной премии "Отчий Дом" имени братьев Ивана Васильевича и Петра Васильевича Киреевских, премий в области изобразительного искусства имени Афанасия Куликова за 2018 г., а так же произведены выплата ежемесячной доплаты гражданам творческих профессий, имеющим почетные звания «Народный художник Российской Федерации», «Заслуженный художник Российской Федерации», «Заслуженный деятель искусств Российской Федерации», не работающим в бюджетных организациях, выплата дополнительного материального обеспечения гражданам за особые заслуги перед Калужской областью и выплата ежемесячной доплаты к пенсиям членов Калужского областного отделения Общероссийской общественной организации «Союз писателей России»</t>
  </si>
  <si>
    <t>2.2.3. Предоставление иных межбюджетных трансфертов бюджетам муниципальных образований Калужской области на выплату денежного поощрения лучшим муниципальным учреждениям культуры, находящимся на территории сельских поселений, и их работникам</t>
  </si>
  <si>
    <t>финансовое обеспечение обязательств 2018 года: перечислены иные межбюджетные трансферты, предоставляемые в 2018 году из областного бюджета бюджетам муниципальных образований на выплату денежного поощрения лучшим муниципальным учреждениям культуры, находящимся на территориях сельских поселений, и их работникам</t>
  </si>
  <si>
    <t>2.2.4. Укрепление кадрового потенциала сферы культуры в Калужской области (организация подготовки специалистов в области культуры и искусства на основе договоров о целевом обучении, стипендии творчески одаренным детям и молодежи, гранты, предоставление мер социальной поддержки лицам, обучающимся в образовательных организациях высшего образования по направлениям подготовки (специальностям) в сфере культуры и др.)</t>
  </si>
  <si>
    <t>финансовое обеспечение обязательств 2018 года: проведение маркетингового исследования на тему "Выявление основных тенденций рынка труда в сфере культуры в Калужской области"; выплата материального стимулирования лицам, обучающимся в образовательных организациях высшего образования по направлениям подготовки (специальностям) в сфере культуры; выплата стипендий Правительства Калужской области "Надежда" для творчески одаренных детей и молодежи  за II полугодие 2017-2018 учебного года; именных стипендий Правительства Калужской области детям и молодежи, одаренным в сфере культуры и искусства, за II полугодие 2017-2018 учебного года;  именных стипендий Правительства Калужской области детям и молодежи, одаренным в сфере культуры и искусства, за I полугодие 2018-2019 учебного года; стипендий Правительства Калужской области «Надежда» для творчески одаренных детей и молодежи за I полугодие 2018-2019 учебного года</t>
  </si>
  <si>
    <t>2.3. Выполнение функций государственными органами исполнительной власти Калужской области в сфере культуры</t>
  </si>
  <si>
    <t>средства  направлены на выполнение функций государственными органами власти Калужской области</t>
  </si>
  <si>
    <t>3. Обеспечение государственной охраны, сохранения, использования и популяризации объектов культурного наследия, усадебных комплексов и военно-мемориальных объектов</t>
  </si>
  <si>
    <t>3.1. Обеспечение сохранения, использования и популяризации объектов культурного наследия, находящихся в собственности Калужской области</t>
  </si>
  <si>
    <t>3.1.1. Выполнение функций государственными органами власти Калужской области в области сохранения, использования, популяризации и государственной охраны объектов культурного наследия (памятников истории и культуры)</t>
  </si>
  <si>
    <t>средства направлены на выполнение функций государственными органами власти Калужской области</t>
  </si>
  <si>
    <t>3.1.2. Проведение мероприятий по сохранению объектов культурного наследия, в том числе выявленных объектов культурного наследия</t>
  </si>
  <si>
    <t>финансовое обеспечение обязательств 2018 года: 1. работы на объекте культ. наследия федер. значения "Дом Гражданского губернатора,  XIX в.": проектные работы для приспособления под современное использование объекта; проектные (изыскательские) работы по объекту; археологические работы по созданию раздела обеспечения сохранности культурного слоя с государственной историко-культурной экспертизой при проведении работ по сохранению и приспособлению объекта под музейно-выставочный центр Государственного Эрмитажа; работы по технологическому присоединению к электрическим сетям объекта; разработка и согласование специальных технических условий (СТУ) по обеспечению пожарной безопасности объекта; государственная экспертиза результатов инженерных изысканий по объекту; государственная экспертиза проектной документации по объекту.2. работы на объекте культ. наследия федер. значения «Ансамбль Гостиного двора, 1784 г.»: противоаварийные работы по расчистке и ремонту входов в подвалы корпусов объекта; научно-проектные и исследовательские работы по территории объекта; работы по научно-методическому руководству за проведением научно-проектных и исследовательских работ по территории; ремонтные работы входов в подвалы корпусов объекта; работы по воссозданию и установке дверных блоков в подвалы корпусов объекта. 3. работы на объекте культ. наследия федер. наследия «Дом Госбанка (Мешкова)», XIX в.: инженерно-изыскательские работы и восстановление покрытий после откопки шурфов на объекте; инженерно-геологические изыскания на объекте. 4. разработка нового проекта объединенной зоны охраны объектов культ. наследия федер. значения "Усадьба Полотняный завод (Гончаровых)" и "Дом Щепочкина с росписью"; 5. ремонтные работы Спасских ворот, входящих в состав объекта культ. значения "Усадьба Полотняный завод (Гончаровых)"; 6. инструментально-геодезические наблюдения и мониторинг за деформациями и влажностью Свято-Троицкого кафедрального собора</t>
  </si>
  <si>
    <t>3.1.3. Оказание государственных услуг (выполнение работ) в сфере сохранения, использования и популяризации объектов культурного наследия (памятников истории и культуры), находящихся в собственности Калужской области</t>
  </si>
  <si>
    <t>субсидия на финансовое обеспечение выполнения государственного задания на оказание государственных услуг (выполнение работ) государственному автономному учреждению культуры Калужской области «Научно–производственный центр по сохранению и использованию объектов культурного наследия»</t>
  </si>
  <si>
    <t>4. Обеспечение формирования и содержания архивных фондов в Калужской области</t>
  </si>
  <si>
    <t>4.1. Формирование, содержание архивных фондов и оказание информационных услуг</t>
  </si>
  <si>
    <t>4.1.1. Исполнение функций и оказание государственных услуг государственными казенными учреждениями в сфере архивной деятельности</t>
  </si>
  <si>
    <t>финансовое обеспечение обязательств 2018 года: средства направлены на выполнение государственного задания ГКУ "ГАКО", ГКУ "Государственный архив документов по личному составу КО", ГКУ "Государственный архив документов новейшей истории КО"</t>
  </si>
  <si>
    <t>4.1.2. Субвенция муниципальным образованиям Калужской области на содержание и формирование областных архивных фондов</t>
  </si>
  <si>
    <t>финансовое обеспечение обязательств 2018 года: средства направлены на субвенции местным бюджетам на формирование и содержание областных архивных фондов</t>
  </si>
  <si>
    <t>4.1.3. Выполнение функций государственными органами власти Калужской области в сфере архивного дела</t>
  </si>
  <si>
    <t>финансовое обеспечение обязательств 2018 года: средства  направлены на выполнение функций государственными органами власти Калужской области в сфере архивного дела (центральный аппарат)</t>
  </si>
  <si>
    <t>5. Организация и проведение мероприятий, посвященных празднованию 75-летия Победы в Великой Отечественной войне</t>
  </si>
  <si>
    <t>5.1. Увековечение бессмертного подвига защитников Отечества, который стал примером мужества, стойкости и массового героизма для поколений российских граждан</t>
  </si>
  <si>
    <t>финансовое обеспечение обязательств 2018 года: предоставление в 2018 году из областного бюджета иных межбюджетных трансфертов на изготовление и установку 2 - х стел бюджетам поселений, на территории которых расположены населенные пункты и организации, удостоенные почетных званий в соответствии с Законом Калужской области "О почетных званиях Калужской области "Город воинской доблести", "Населенный пункт воинской доблести", "Рубеж воинской доблести", Законом Калужской области "О почетных званиях населенных пунктов и организаций, расположенных на территории Калужской области"</t>
  </si>
  <si>
    <t xml:space="preserve">Таблица № 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</si>
</sst>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0\ _₽_-;\-* #,##0.000\ _₽_-;_-* &quot;-&quot;??\ _₽_-;_-@_-"/>
    <numFmt numFmtId="167" formatCode="_-* #,##0.00000\ _₽_-;\-* #,##0.00000\ _₽_-;_-* &quot;-&quot;??\ _₽_-;_-@_-"/>
  </numFmts>
  <fonts count="13" x14ac:knownFonts="1">
    <font>
      <sz val="10"/>
      <color rgb="FF000000"/>
      <name val="Times New Roman"/>
    </font>
    <font>
      <b/>
      <sz val="10"/>
      <color rgb="FF000000"/>
      <name val="Times New Roman"/>
    </font>
    <font>
      <b/>
      <i/>
      <sz val="10"/>
      <color rgb="FF000000"/>
      <name val="Times New Roman"/>
    </font>
    <font>
      <sz val="10"/>
      <color rgb="FF000000"/>
      <name val="Times New Roman"/>
    </font>
    <font>
      <b/>
      <sz val="10"/>
      <color rgb="FF000000"/>
      <name val="Times New Roman"/>
      <family val="1"/>
      <charset val="204"/>
    </font>
    <font>
      <sz val="10"/>
      <color rgb="FFFF0000"/>
      <name val="Times New Roman"/>
      <family val="1"/>
      <charset val="204"/>
    </font>
    <font>
      <b/>
      <sz val="11"/>
      <color rgb="FF000000"/>
      <name val="Times New Roman"/>
      <family val="1"/>
      <charset val="204"/>
    </font>
    <font>
      <b/>
      <sz val="16"/>
      <color rgb="FF000000"/>
      <name val="Times New Roman"/>
      <family val="1"/>
      <charset val="204"/>
    </font>
    <font>
      <sz val="11"/>
      <color rgb="FF000000"/>
      <name val="Times New Roman"/>
      <family val="1"/>
      <charset val="204"/>
    </font>
    <font>
      <sz val="12"/>
      <color rgb="FF000000"/>
      <name val="Times New Roman"/>
      <family val="1"/>
      <charset val="204"/>
    </font>
    <font>
      <b/>
      <sz val="20"/>
      <color rgb="FF000000"/>
      <name val="Times New Roman"/>
      <family val="1"/>
      <charset val="204"/>
    </font>
    <font>
      <b/>
      <i/>
      <sz val="11"/>
      <color rgb="FF000000"/>
      <name val="Times New Roman"/>
      <family val="1"/>
      <charset val="204"/>
    </font>
    <font>
      <sz val="1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s>
  <cellStyleXfs count="2">
    <xf numFmtId="0" fontId="0" fillId="0" borderId="0">
      <alignment vertical="top" wrapText="1"/>
    </xf>
    <xf numFmtId="43" fontId="3" fillId="0" borderId="0" applyFont="0" applyFill="0" applyBorder="0" applyAlignment="0" applyProtection="0"/>
  </cellStyleXfs>
  <cellXfs count="41">
    <xf numFmtId="0" fontId="0" fillId="0" borderId="0" xfId="0" applyFont="1" applyFill="1" applyAlignment="1">
      <alignment vertical="top" wrapText="1"/>
    </xf>
    <xf numFmtId="0" fontId="0" fillId="0" borderId="1" xfId="0" applyFont="1" applyFill="1" applyBorder="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vertical="top" wrapText="1"/>
    </xf>
    <xf numFmtId="0" fontId="0" fillId="0" borderId="0" xfId="0" applyFont="1" applyFill="1" applyAlignment="1">
      <alignment horizontal="justify" vertical="center" wrapText="1"/>
    </xf>
    <xf numFmtId="164" fontId="0" fillId="0" borderId="1" xfId="1" applyNumberFormat="1" applyFont="1" applyFill="1" applyBorder="1" applyAlignment="1">
      <alignment horizontal="center" vertical="center" wrapText="1"/>
    </xf>
    <xf numFmtId="0" fontId="4" fillId="3" borderId="1" xfId="0" applyFont="1" applyFill="1" applyBorder="1" applyAlignment="1">
      <alignment vertical="top" wrapText="1"/>
    </xf>
    <xf numFmtId="43" fontId="0" fillId="0" borderId="1" xfId="1" applyFont="1" applyFill="1" applyBorder="1" applyAlignment="1">
      <alignment vertical="top" wrapText="1"/>
    </xf>
    <xf numFmtId="43" fontId="0" fillId="4" borderId="1" xfId="1" applyFont="1" applyFill="1" applyBorder="1" applyAlignment="1">
      <alignment vertical="top" wrapText="1"/>
    </xf>
    <xf numFmtId="43" fontId="5" fillId="0" borderId="1" xfId="1" applyFont="1" applyFill="1" applyBorder="1" applyAlignment="1">
      <alignment vertical="top" wrapText="1"/>
    </xf>
    <xf numFmtId="0" fontId="0"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7" fillId="0" borderId="0" xfId="0" applyFont="1" applyFill="1" applyAlignment="1">
      <alignment horizontal="right" vertical="center" wrapText="1"/>
    </xf>
    <xf numFmtId="0" fontId="7" fillId="0" borderId="0" xfId="0" applyFont="1" applyFill="1" applyAlignment="1">
      <alignment horizontal="center" vertical="top" wrapText="1"/>
    </xf>
    <xf numFmtId="0" fontId="9" fillId="0" borderId="0" xfId="0" applyFont="1" applyFill="1" applyAlignment="1">
      <alignment horizontal="justify" vertical="center" wrapText="1"/>
    </xf>
    <xf numFmtId="0" fontId="10" fillId="0" borderId="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3" fontId="4" fillId="3" borderId="1"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43" fontId="0" fillId="0" borderId="1" xfId="0" applyNumberFormat="1" applyFont="1" applyFill="1" applyBorder="1" applyAlignment="1">
      <alignment horizontal="center" vertical="center" wrapText="1"/>
    </xf>
    <xf numFmtId="43" fontId="0" fillId="0" borderId="6" xfId="1" applyNumberFormat="1" applyFont="1" applyFill="1" applyBorder="1" applyAlignment="1">
      <alignment horizontal="center" vertical="center" wrapText="1"/>
    </xf>
    <xf numFmtId="43" fontId="0" fillId="0" borderId="7" xfId="1" applyNumberFormat="1" applyFont="1" applyFill="1" applyBorder="1" applyAlignment="1">
      <alignment horizontal="center" vertical="center" wrapText="1"/>
    </xf>
    <xf numFmtId="167" fontId="0" fillId="0" borderId="1" xfId="1"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43" fontId="12" fillId="4" borderId="1" xfId="0" applyNumberFormat="1" applyFont="1" applyFill="1" applyBorder="1" applyAlignment="1">
      <alignment horizontal="center" vertical="center" wrapText="1"/>
    </xf>
    <xf numFmtId="43" fontId="12" fillId="0" borderId="1" xfId="0" applyNumberFormat="1" applyFont="1" applyFill="1" applyBorder="1" applyAlignment="1">
      <alignment horizontal="center" vertical="center" wrapText="1"/>
    </xf>
    <xf numFmtId="43" fontId="12" fillId="3" borderId="1" xfId="0" applyNumberFormat="1" applyFont="1" applyFill="1" applyBorder="1" applyAlignment="1">
      <alignment horizontal="center" vertical="center" wrapText="1"/>
    </xf>
    <xf numFmtId="43" fontId="12" fillId="0" borderId="1" xfId="1"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tabSelected="1" view="pageBreakPreview" topLeftCell="A157" zoomScale="80" zoomScaleNormal="100" zoomScaleSheetLayoutView="80" workbookViewId="0">
      <selection activeCell="A106" sqref="A106:B106"/>
    </sheetView>
  </sheetViews>
  <sheetFormatPr defaultRowHeight="12.75" x14ac:dyDescent="0.2"/>
  <cols>
    <col min="1" max="1" width="27.5" style="5" customWidth="1"/>
    <col min="2" max="2" width="45.6640625" style="5" customWidth="1"/>
    <col min="3" max="3" width="25.1640625" style="2" customWidth="1"/>
    <col min="4" max="4" width="22.33203125" style="2" customWidth="1"/>
    <col min="5" max="5" width="77.5" customWidth="1"/>
  </cols>
  <sheetData>
    <row r="1" spans="1:5" ht="30.75" customHeight="1" x14ac:dyDescent="0.2">
      <c r="A1" s="5" t="s">
        <v>0</v>
      </c>
      <c r="E1" s="22" t="s">
        <v>101</v>
      </c>
    </row>
    <row r="2" spans="1:5" ht="50.25" customHeight="1" x14ac:dyDescent="0.2">
      <c r="A2" s="23" t="s">
        <v>1</v>
      </c>
      <c r="B2" s="23"/>
      <c r="C2" s="23"/>
      <c r="D2" s="23"/>
      <c r="E2" s="23"/>
    </row>
    <row r="3" spans="1:5" ht="36.75" customHeight="1" x14ac:dyDescent="0.2">
      <c r="A3" s="24" t="s">
        <v>2</v>
      </c>
      <c r="B3" s="25" t="s">
        <v>3</v>
      </c>
      <c r="C3" s="25"/>
      <c r="D3" s="25"/>
      <c r="E3" s="25"/>
    </row>
    <row r="4" spans="1:5" ht="43.35" customHeight="1" x14ac:dyDescent="0.2">
      <c r="A4" s="26" t="s">
        <v>4</v>
      </c>
      <c r="B4" s="26"/>
      <c r="C4" s="26" t="s">
        <v>5</v>
      </c>
      <c r="D4" s="26"/>
      <c r="E4" s="26" t="s">
        <v>6</v>
      </c>
    </row>
    <row r="5" spans="1:5" ht="26.25" customHeight="1" x14ac:dyDescent="0.2">
      <c r="A5" s="26" t="s">
        <v>0</v>
      </c>
      <c r="B5" s="26" t="s">
        <v>0</v>
      </c>
      <c r="C5" s="27" t="s">
        <v>7</v>
      </c>
      <c r="D5" s="27" t="s">
        <v>8</v>
      </c>
      <c r="E5" s="26" t="s">
        <v>0</v>
      </c>
    </row>
    <row r="6" spans="1:5" ht="21.6" customHeight="1" x14ac:dyDescent="0.2">
      <c r="A6" s="28" t="s">
        <v>9</v>
      </c>
      <c r="B6" s="28"/>
      <c r="C6" s="29" t="s">
        <v>10</v>
      </c>
      <c r="D6" s="29" t="s">
        <v>11</v>
      </c>
      <c r="E6" s="29" t="s">
        <v>12</v>
      </c>
    </row>
    <row r="7" spans="1:5" ht="32.25" customHeight="1" x14ac:dyDescent="0.2">
      <c r="A7" s="21" t="s">
        <v>13</v>
      </c>
      <c r="B7" s="21"/>
      <c r="C7" s="37">
        <f>SUM(C9:C10)</f>
        <v>1100631.9315499999</v>
      </c>
      <c r="D7" s="37">
        <f>SUM(D9:D10)</f>
        <v>1091650.4026899999</v>
      </c>
      <c r="E7" s="9"/>
    </row>
    <row r="8" spans="1:5" ht="13.5" x14ac:dyDescent="0.2">
      <c r="A8" s="12" t="s">
        <v>14</v>
      </c>
      <c r="B8" s="12"/>
      <c r="C8" s="38" t="s">
        <v>0</v>
      </c>
      <c r="D8" s="38" t="s">
        <v>0</v>
      </c>
      <c r="E8" s="1" t="s">
        <v>0</v>
      </c>
    </row>
    <row r="9" spans="1:5" x14ac:dyDescent="0.2">
      <c r="A9" s="11" t="s">
        <v>15</v>
      </c>
      <c r="B9" s="11"/>
      <c r="C9" s="38">
        <f>C15+C96</f>
        <v>114879.4</v>
      </c>
      <c r="D9" s="38">
        <f>D15+D96</f>
        <v>114879.4</v>
      </c>
      <c r="E9" s="8"/>
    </row>
    <row r="10" spans="1:5" x14ac:dyDescent="0.2">
      <c r="A10" s="11" t="s">
        <v>16</v>
      </c>
      <c r="B10" s="11"/>
      <c r="C10" s="38">
        <f>C16+C97+C137+C155+C172</f>
        <v>985752.53154999984</v>
      </c>
      <c r="D10" s="38">
        <f>D16+D97+D137+D155+D172</f>
        <v>976771.00268999999</v>
      </c>
      <c r="E10" s="8"/>
    </row>
    <row r="11" spans="1:5" ht="13.5" x14ac:dyDescent="0.2">
      <c r="A11" s="12" t="s">
        <v>17</v>
      </c>
      <c r="B11" s="12"/>
      <c r="C11" s="38" t="s">
        <v>0</v>
      </c>
      <c r="D11" s="38" t="s">
        <v>0</v>
      </c>
      <c r="E11" s="1" t="s">
        <v>0</v>
      </c>
    </row>
    <row r="12" spans="1:5" ht="13.5" x14ac:dyDescent="0.2">
      <c r="A12" s="12" t="s">
        <v>14</v>
      </c>
      <c r="B12" s="12"/>
      <c r="C12" s="38" t="s">
        <v>0</v>
      </c>
      <c r="D12" s="38" t="s">
        <v>0</v>
      </c>
      <c r="E12" s="1" t="s">
        <v>0</v>
      </c>
    </row>
    <row r="13" spans="1:5" ht="36" customHeight="1" x14ac:dyDescent="0.2">
      <c r="A13" s="20" t="s">
        <v>18</v>
      </c>
      <c r="B13" s="20"/>
      <c r="C13" s="39">
        <f>SUM(C15:C16)</f>
        <v>885005.88500999985</v>
      </c>
      <c r="D13" s="39">
        <f>SUM(D15:D16)</f>
        <v>884709.12185</v>
      </c>
      <c r="E13" s="4" t="s">
        <v>0</v>
      </c>
    </row>
    <row r="14" spans="1:5" ht="13.5" x14ac:dyDescent="0.2">
      <c r="A14" s="12" t="s">
        <v>14</v>
      </c>
      <c r="B14" s="12"/>
      <c r="C14" s="38" t="s">
        <v>0</v>
      </c>
      <c r="D14" s="38" t="s">
        <v>0</v>
      </c>
      <c r="E14" s="1" t="s">
        <v>0</v>
      </c>
    </row>
    <row r="15" spans="1:5" x14ac:dyDescent="0.2">
      <c r="A15" s="11" t="s">
        <v>15</v>
      </c>
      <c r="B15" s="11"/>
      <c r="C15" s="40">
        <f>C68+C72+C76+C80+C84+C88+C92</f>
        <v>113429.4</v>
      </c>
      <c r="D15" s="40">
        <f>D68+D72+D76+D80+D84+D88+D92</f>
        <v>113429.4</v>
      </c>
      <c r="E15" s="8"/>
    </row>
    <row r="16" spans="1:5" x14ac:dyDescent="0.2">
      <c r="A16" s="11" t="s">
        <v>16</v>
      </c>
      <c r="B16" s="11"/>
      <c r="C16" s="40">
        <f>C18+C21+C24+C27+C30+C43+C69+C73+C77+C81+C85+C89+C93</f>
        <v>771576.48500999983</v>
      </c>
      <c r="D16" s="40">
        <f>D18+D21+D24+D27+D30+D43+D69+D73+D77+D81+D85+D89+D93</f>
        <v>771279.72184999997</v>
      </c>
      <c r="E16" s="10"/>
    </row>
    <row r="17" spans="1:5" ht="13.5" x14ac:dyDescent="0.2">
      <c r="A17" s="12" t="s">
        <v>17</v>
      </c>
      <c r="B17" s="12"/>
      <c r="C17" s="40" t="s">
        <v>0</v>
      </c>
      <c r="D17" s="40" t="s">
        <v>0</v>
      </c>
      <c r="E17" s="1" t="s">
        <v>0</v>
      </c>
    </row>
    <row r="18" spans="1:5" ht="74.25" customHeight="1" x14ac:dyDescent="0.2">
      <c r="A18" s="11" t="s">
        <v>19</v>
      </c>
      <c r="B18" s="11"/>
      <c r="C18" s="40">
        <f>C20</f>
        <v>73273.842560000005</v>
      </c>
      <c r="D18" s="40">
        <f>D20</f>
        <v>73233.474619999994</v>
      </c>
      <c r="E18" s="1" t="s">
        <v>20</v>
      </c>
    </row>
    <row r="19" spans="1:5" ht="13.5" x14ac:dyDescent="0.2">
      <c r="A19" s="12" t="s">
        <v>14</v>
      </c>
      <c r="B19" s="12"/>
      <c r="C19" s="31" t="s">
        <v>0</v>
      </c>
      <c r="D19" s="31" t="s">
        <v>0</v>
      </c>
      <c r="E19" s="1" t="s">
        <v>0</v>
      </c>
    </row>
    <row r="20" spans="1:5" x14ac:dyDescent="0.2">
      <c r="A20" s="11" t="s">
        <v>16</v>
      </c>
      <c r="B20" s="11"/>
      <c r="C20" s="31">
        <v>73273.842560000005</v>
      </c>
      <c r="D20" s="31">
        <v>73233.474619999994</v>
      </c>
      <c r="E20" s="1" t="s">
        <v>0</v>
      </c>
    </row>
    <row r="21" spans="1:5" ht="79.5" customHeight="1" x14ac:dyDescent="0.2">
      <c r="A21" s="11" t="s">
        <v>21</v>
      </c>
      <c r="B21" s="11"/>
      <c r="C21" s="31">
        <f>C23</f>
        <v>90904.561060000007</v>
      </c>
      <c r="D21" s="31">
        <f>D23</f>
        <v>90907.754130000001</v>
      </c>
      <c r="E21" s="1" t="s">
        <v>22</v>
      </c>
    </row>
    <row r="22" spans="1:5" ht="12.75" customHeight="1" x14ac:dyDescent="0.2">
      <c r="A22" s="12" t="s">
        <v>14</v>
      </c>
      <c r="B22" s="12"/>
      <c r="C22" s="31" t="s">
        <v>0</v>
      </c>
      <c r="D22" s="31" t="s">
        <v>0</v>
      </c>
      <c r="E22" s="1" t="s">
        <v>0</v>
      </c>
    </row>
    <row r="23" spans="1:5" ht="12.75" customHeight="1" x14ac:dyDescent="0.2">
      <c r="A23" s="11" t="s">
        <v>16</v>
      </c>
      <c r="B23" s="11"/>
      <c r="C23" s="31">
        <v>90904.561060000007</v>
      </c>
      <c r="D23" s="31">
        <v>90907.754130000001</v>
      </c>
      <c r="E23" s="1" t="s">
        <v>0</v>
      </c>
    </row>
    <row r="24" spans="1:5" ht="72" customHeight="1" x14ac:dyDescent="0.2">
      <c r="A24" s="11" t="s">
        <v>23</v>
      </c>
      <c r="B24" s="11"/>
      <c r="C24" s="31">
        <f>C26</f>
        <v>53454.00045</v>
      </c>
      <c r="D24" s="31">
        <f>D26</f>
        <v>53454.00045</v>
      </c>
      <c r="E24" s="1" t="s">
        <v>24</v>
      </c>
    </row>
    <row r="25" spans="1:5" ht="12.75" customHeight="1" x14ac:dyDescent="0.2">
      <c r="A25" s="12" t="s">
        <v>14</v>
      </c>
      <c r="B25" s="12"/>
      <c r="C25" s="31" t="s">
        <v>0</v>
      </c>
      <c r="D25" s="31" t="s">
        <v>0</v>
      </c>
      <c r="E25" s="1" t="s">
        <v>0</v>
      </c>
    </row>
    <row r="26" spans="1:5" ht="12.75" customHeight="1" x14ac:dyDescent="0.2">
      <c r="A26" s="11" t="s">
        <v>16</v>
      </c>
      <c r="B26" s="11"/>
      <c r="C26" s="31">
        <v>53454.00045</v>
      </c>
      <c r="D26" s="31">
        <v>53454.00045</v>
      </c>
      <c r="E26" s="1" t="s">
        <v>0</v>
      </c>
    </row>
    <row r="27" spans="1:5" ht="112.5" customHeight="1" x14ac:dyDescent="0.2">
      <c r="A27" s="11" t="s">
        <v>25</v>
      </c>
      <c r="B27" s="11"/>
      <c r="C27" s="31">
        <f>C29</f>
        <v>235068.31143999999</v>
      </c>
      <c r="D27" s="31">
        <f>D29</f>
        <v>235068.31143999999</v>
      </c>
      <c r="E27" s="1" t="s">
        <v>26</v>
      </c>
    </row>
    <row r="28" spans="1:5" ht="12.75" customHeight="1" x14ac:dyDescent="0.2">
      <c r="A28" s="12" t="s">
        <v>14</v>
      </c>
      <c r="B28" s="12"/>
      <c r="C28" s="31" t="s">
        <v>0</v>
      </c>
      <c r="D28" s="31" t="s">
        <v>0</v>
      </c>
      <c r="E28" s="1" t="s">
        <v>0</v>
      </c>
    </row>
    <row r="29" spans="1:5" ht="12.75" customHeight="1" x14ac:dyDescent="0.2">
      <c r="A29" s="11" t="s">
        <v>16</v>
      </c>
      <c r="B29" s="11"/>
      <c r="C29" s="31">
        <v>235068.31143999999</v>
      </c>
      <c r="D29" s="31">
        <v>235068.31143999999</v>
      </c>
      <c r="E29" s="1" t="s">
        <v>0</v>
      </c>
    </row>
    <row r="30" spans="1:5" ht="22.5" customHeight="1" x14ac:dyDescent="0.2">
      <c r="A30" s="11" t="s">
        <v>27</v>
      </c>
      <c r="B30" s="11"/>
      <c r="C30" s="31">
        <f>C32</f>
        <v>113680.48951</v>
      </c>
      <c r="D30" s="31">
        <f>D32</f>
        <v>113661.99432</v>
      </c>
      <c r="E30" s="1" t="s">
        <v>0</v>
      </c>
    </row>
    <row r="31" spans="1:5" ht="12.75" customHeight="1" x14ac:dyDescent="0.2">
      <c r="A31" s="12" t="s">
        <v>14</v>
      </c>
      <c r="B31" s="12"/>
      <c r="C31" s="31" t="s">
        <v>0</v>
      </c>
      <c r="D31" s="31" t="s">
        <v>0</v>
      </c>
      <c r="E31" s="1" t="s">
        <v>0</v>
      </c>
    </row>
    <row r="32" spans="1:5" ht="12.75" customHeight="1" x14ac:dyDescent="0.2">
      <c r="A32" s="11" t="s">
        <v>16</v>
      </c>
      <c r="B32" s="11"/>
      <c r="C32" s="31">
        <f>C34+C37+C40</f>
        <v>113680.48951</v>
      </c>
      <c r="D32" s="31">
        <f>D34+D37+D40</f>
        <v>113661.99432</v>
      </c>
      <c r="E32" s="1" t="s">
        <v>0</v>
      </c>
    </row>
    <row r="33" spans="1:5" ht="12.75" customHeight="1" x14ac:dyDescent="0.2">
      <c r="A33" s="12" t="s">
        <v>17</v>
      </c>
      <c r="B33" s="12"/>
      <c r="C33" s="35" t="s">
        <v>0</v>
      </c>
      <c r="D33" s="35" t="s">
        <v>0</v>
      </c>
      <c r="E33" s="1" t="s">
        <v>0</v>
      </c>
    </row>
    <row r="34" spans="1:5" ht="93" customHeight="1" x14ac:dyDescent="0.2">
      <c r="A34" s="11" t="s">
        <v>28</v>
      </c>
      <c r="B34" s="11"/>
      <c r="C34" s="31">
        <f>C36</f>
        <v>105242.67095</v>
      </c>
      <c r="D34" s="31">
        <f>D36</f>
        <v>105224.17576</v>
      </c>
      <c r="E34" s="1" t="s">
        <v>29</v>
      </c>
    </row>
    <row r="35" spans="1:5" ht="12.75" customHeight="1" x14ac:dyDescent="0.2">
      <c r="A35" s="12" t="s">
        <v>14</v>
      </c>
      <c r="B35" s="12"/>
      <c r="C35" s="31" t="s">
        <v>0</v>
      </c>
      <c r="D35" s="31" t="s">
        <v>0</v>
      </c>
      <c r="E35" s="1" t="s">
        <v>0</v>
      </c>
    </row>
    <row r="36" spans="1:5" ht="12.75" customHeight="1" x14ac:dyDescent="0.2">
      <c r="A36" s="11" t="s">
        <v>16</v>
      </c>
      <c r="B36" s="11"/>
      <c r="C36" s="31">
        <v>105242.67095</v>
      </c>
      <c r="D36" s="31">
        <v>105224.17576</v>
      </c>
      <c r="E36" s="1" t="s">
        <v>0</v>
      </c>
    </row>
    <row r="37" spans="1:5" ht="71.25" customHeight="1" x14ac:dyDescent="0.2">
      <c r="A37" s="11" t="s">
        <v>30</v>
      </c>
      <c r="B37" s="11"/>
      <c r="C37" s="31">
        <f>C39</f>
        <v>2868.1670199999999</v>
      </c>
      <c r="D37" s="31">
        <f>D39</f>
        <v>2868.1670199999999</v>
      </c>
      <c r="E37" s="1" t="s">
        <v>31</v>
      </c>
    </row>
    <row r="38" spans="1:5" ht="12.75" customHeight="1" x14ac:dyDescent="0.2">
      <c r="A38" s="12" t="s">
        <v>14</v>
      </c>
      <c r="B38" s="12"/>
      <c r="C38" s="31" t="s">
        <v>0</v>
      </c>
      <c r="D38" s="31" t="s">
        <v>0</v>
      </c>
      <c r="E38" s="1" t="s">
        <v>0</v>
      </c>
    </row>
    <row r="39" spans="1:5" ht="12.75" customHeight="1" x14ac:dyDescent="0.2">
      <c r="A39" s="11" t="s">
        <v>16</v>
      </c>
      <c r="B39" s="11"/>
      <c r="C39" s="31">
        <v>2868.1670199999999</v>
      </c>
      <c r="D39" s="31">
        <v>2868.1670199999999</v>
      </c>
      <c r="E39" s="1" t="s">
        <v>0</v>
      </c>
    </row>
    <row r="40" spans="1:5" ht="56.25" customHeight="1" x14ac:dyDescent="0.2">
      <c r="A40" s="11" t="s">
        <v>32</v>
      </c>
      <c r="B40" s="11"/>
      <c r="C40" s="31">
        <f>C42</f>
        <v>5569.6515399999998</v>
      </c>
      <c r="D40" s="31">
        <f>D42</f>
        <v>5569.6515399999998</v>
      </c>
      <c r="E40" s="1" t="s">
        <v>33</v>
      </c>
    </row>
    <row r="41" spans="1:5" ht="12.75" customHeight="1" x14ac:dyDescent="0.2">
      <c r="A41" s="12" t="s">
        <v>14</v>
      </c>
      <c r="B41" s="12"/>
      <c r="C41" s="31" t="s">
        <v>0</v>
      </c>
      <c r="D41" s="31" t="s">
        <v>0</v>
      </c>
      <c r="E41" s="1" t="s">
        <v>0</v>
      </c>
    </row>
    <row r="42" spans="1:5" ht="12.75" customHeight="1" x14ac:dyDescent="0.2">
      <c r="A42" s="11" t="s">
        <v>16</v>
      </c>
      <c r="B42" s="11"/>
      <c r="C42" s="31">
        <v>5569.6515399999998</v>
      </c>
      <c r="D42" s="31">
        <v>5569.6515399999998</v>
      </c>
      <c r="E42" s="1" t="s">
        <v>0</v>
      </c>
    </row>
    <row r="43" spans="1:5" ht="96.75" customHeight="1" x14ac:dyDescent="0.2">
      <c r="A43" s="11" t="s">
        <v>34</v>
      </c>
      <c r="B43" s="11"/>
      <c r="C43" s="31">
        <f>C45</f>
        <v>143387.79548</v>
      </c>
      <c r="D43" s="31">
        <f>D45</f>
        <v>143146.70238</v>
      </c>
      <c r="E43" s="1" t="s">
        <v>0</v>
      </c>
    </row>
    <row r="44" spans="1:5" ht="12.75" customHeight="1" x14ac:dyDescent="0.2">
      <c r="A44" s="12" t="s">
        <v>14</v>
      </c>
      <c r="B44" s="12"/>
      <c r="C44" s="31" t="s">
        <v>0</v>
      </c>
      <c r="D44" s="31" t="s">
        <v>0</v>
      </c>
      <c r="E44" s="1" t="s">
        <v>0</v>
      </c>
    </row>
    <row r="45" spans="1:5" ht="12.75" customHeight="1" x14ac:dyDescent="0.2">
      <c r="A45" s="11" t="s">
        <v>16</v>
      </c>
      <c r="B45" s="11"/>
      <c r="C45" s="31">
        <f>C47+C51+C54+C57+C60+C63</f>
        <v>143387.79548</v>
      </c>
      <c r="D45" s="31">
        <f>D47+D51+D54+D57+D60+D63</f>
        <v>143146.70238</v>
      </c>
      <c r="E45" s="1" t="s">
        <v>0</v>
      </c>
    </row>
    <row r="46" spans="1:5" ht="12.75" customHeight="1" x14ac:dyDescent="0.2">
      <c r="A46" s="12" t="s">
        <v>17</v>
      </c>
      <c r="B46" s="12"/>
      <c r="C46" s="36" t="s">
        <v>0</v>
      </c>
      <c r="D46" s="36" t="s">
        <v>0</v>
      </c>
      <c r="E46" s="1" t="s">
        <v>0</v>
      </c>
    </row>
    <row r="47" spans="1:5" ht="409.6" customHeight="1" x14ac:dyDescent="0.2">
      <c r="A47" s="13" t="s">
        <v>35</v>
      </c>
      <c r="B47" s="14"/>
      <c r="C47" s="33">
        <f>C50</f>
        <v>47561.548710000003</v>
      </c>
      <c r="D47" s="33">
        <f>D50</f>
        <v>47320.455609999997</v>
      </c>
      <c r="E47" s="17" t="s">
        <v>36</v>
      </c>
    </row>
    <row r="48" spans="1:5" ht="126.75" customHeight="1" x14ac:dyDescent="0.2">
      <c r="A48" s="15"/>
      <c r="B48" s="16"/>
      <c r="C48" s="34"/>
      <c r="D48" s="34"/>
      <c r="E48" s="18"/>
    </row>
    <row r="49" spans="1:5" ht="12.75" customHeight="1" x14ac:dyDescent="0.2">
      <c r="A49" s="12" t="s">
        <v>14</v>
      </c>
      <c r="B49" s="12"/>
      <c r="C49" s="32" t="s">
        <v>0</v>
      </c>
      <c r="D49" s="32" t="s">
        <v>0</v>
      </c>
      <c r="E49" s="1" t="s">
        <v>0</v>
      </c>
    </row>
    <row r="50" spans="1:5" ht="12.75" customHeight="1" x14ac:dyDescent="0.2">
      <c r="A50" s="11" t="s">
        <v>16</v>
      </c>
      <c r="B50" s="11"/>
      <c r="C50" s="31">
        <v>47561.548710000003</v>
      </c>
      <c r="D50" s="31">
        <v>47320.455609999997</v>
      </c>
      <c r="E50" s="1" t="s">
        <v>0</v>
      </c>
    </row>
    <row r="51" spans="1:5" ht="43.35" customHeight="1" x14ac:dyDescent="0.2">
      <c r="A51" s="11" t="s">
        <v>37</v>
      </c>
      <c r="B51" s="11"/>
      <c r="C51" s="31">
        <f>C53</f>
        <v>5000</v>
      </c>
      <c r="D51" s="31">
        <f>D53</f>
        <v>5000</v>
      </c>
      <c r="E51" s="1" t="s">
        <v>38</v>
      </c>
    </row>
    <row r="52" spans="1:5" ht="12.75" customHeight="1" x14ac:dyDescent="0.2">
      <c r="A52" s="12" t="s">
        <v>14</v>
      </c>
      <c r="B52" s="12"/>
      <c r="C52" s="31" t="s">
        <v>0</v>
      </c>
      <c r="D52" s="31" t="s">
        <v>0</v>
      </c>
      <c r="E52" s="1" t="s">
        <v>0</v>
      </c>
    </row>
    <row r="53" spans="1:5" ht="12.75" customHeight="1" x14ac:dyDescent="0.2">
      <c r="A53" s="11" t="s">
        <v>16</v>
      </c>
      <c r="B53" s="11"/>
      <c r="C53" s="31">
        <v>5000</v>
      </c>
      <c r="D53" s="31">
        <v>5000</v>
      </c>
      <c r="E53" s="1" t="s">
        <v>0</v>
      </c>
    </row>
    <row r="54" spans="1:5" ht="54.75" customHeight="1" x14ac:dyDescent="0.2">
      <c r="A54" s="11" t="s">
        <v>39</v>
      </c>
      <c r="B54" s="11"/>
      <c r="C54" s="31">
        <f>C56</f>
        <v>11169</v>
      </c>
      <c r="D54" s="31">
        <f>D56</f>
        <v>11169</v>
      </c>
      <c r="E54" s="1" t="s">
        <v>40</v>
      </c>
    </row>
    <row r="55" spans="1:5" ht="12.75" customHeight="1" x14ac:dyDescent="0.2">
      <c r="A55" s="12" t="s">
        <v>14</v>
      </c>
      <c r="B55" s="12"/>
      <c r="C55" s="31" t="s">
        <v>0</v>
      </c>
      <c r="D55" s="31" t="s">
        <v>0</v>
      </c>
      <c r="E55" s="1" t="s">
        <v>0</v>
      </c>
    </row>
    <row r="56" spans="1:5" ht="12.75" customHeight="1" x14ac:dyDescent="0.2">
      <c r="A56" s="11" t="s">
        <v>16</v>
      </c>
      <c r="B56" s="11"/>
      <c r="C56" s="31">
        <v>11169</v>
      </c>
      <c r="D56" s="31">
        <v>11169</v>
      </c>
      <c r="E56" s="1" t="s">
        <v>0</v>
      </c>
    </row>
    <row r="57" spans="1:5" ht="57.6" customHeight="1" x14ac:dyDescent="0.2">
      <c r="A57" s="11" t="s">
        <v>41</v>
      </c>
      <c r="B57" s="11"/>
      <c r="C57" s="31">
        <f>C59</f>
        <v>19250</v>
      </c>
      <c r="D57" s="31">
        <f>D59</f>
        <v>19250</v>
      </c>
      <c r="E57" s="1" t="s">
        <v>42</v>
      </c>
    </row>
    <row r="58" spans="1:5" ht="12.75" customHeight="1" x14ac:dyDescent="0.2">
      <c r="A58" s="12" t="s">
        <v>14</v>
      </c>
      <c r="B58" s="12"/>
      <c r="C58" s="31" t="s">
        <v>0</v>
      </c>
      <c r="D58" s="31" t="s">
        <v>0</v>
      </c>
      <c r="E58" s="1" t="s">
        <v>0</v>
      </c>
    </row>
    <row r="59" spans="1:5" ht="12.75" customHeight="1" x14ac:dyDescent="0.2">
      <c r="A59" s="11" t="s">
        <v>16</v>
      </c>
      <c r="B59" s="11"/>
      <c r="C59" s="31">
        <v>19250</v>
      </c>
      <c r="D59" s="31">
        <v>19250</v>
      </c>
      <c r="E59" s="1" t="s">
        <v>0</v>
      </c>
    </row>
    <row r="60" spans="1:5" ht="69.75" customHeight="1" x14ac:dyDescent="0.2">
      <c r="A60" s="11" t="s">
        <v>43</v>
      </c>
      <c r="B60" s="11"/>
      <c r="C60" s="31">
        <f>C62</f>
        <v>845.29259999999999</v>
      </c>
      <c r="D60" s="31">
        <f>D62</f>
        <v>845.29259999999999</v>
      </c>
      <c r="E60" s="1" t="s">
        <v>44</v>
      </c>
    </row>
    <row r="61" spans="1:5" ht="12.75" customHeight="1" x14ac:dyDescent="0.2">
      <c r="A61" s="12" t="s">
        <v>14</v>
      </c>
      <c r="B61" s="12"/>
      <c r="C61" s="31" t="s">
        <v>0</v>
      </c>
      <c r="D61" s="31" t="s">
        <v>0</v>
      </c>
      <c r="E61" s="1" t="s">
        <v>0</v>
      </c>
    </row>
    <row r="62" spans="1:5" ht="12.75" customHeight="1" x14ac:dyDescent="0.2">
      <c r="A62" s="11" t="s">
        <v>16</v>
      </c>
      <c r="B62" s="11"/>
      <c r="C62" s="31">
        <v>845.29259999999999</v>
      </c>
      <c r="D62" s="31">
        <v>845.29259999999999</v>
      </c>
      <c r="E62" s="1" t="s">
        <v>0</v>
      </c>
    </row>
    <row r="63" spans="1:5" ht="353.25" customHeight="1" x14ac:dyDescent="0.2">
      <c r="A63" s="11" t="s">
        <v>45</v>
      </c>
      <c r="B63" s="11"/>
      <c r="C63" s="31">
        <f>C65</f>
        <v>59561.954169999997</v>
      </c>
      <c r="D63" s="31">
        <f>D65</f>
        <v>59561.954169999997</v>
      </c>
      <c r="E63" s="1" t="s">
        <v>46</v>
      </c>
    </row>
    <row r="64" spans="1:5" ht="12.75" customHeight="1" x14ac:dyDescent="0.2">
      <c r="A64" s="12" t="s">
        <v>14</v>
      </c>
      <c r="B64" s="12"/>
      <c r="C64" s="31" t="s">
        <v>0</v>
      </c>
      <c r="D64" s="31" t="s">
        <v>0</v>
      </c>
      <c r="E64" s="1" t="s">
        <v>0</v>
      </c>
    </row>
    <row r="65" spans="1:5" ht="12.75" customHeight="1" x14ac:dyDescent="0.2">
      <c r="A65" s="11" t="s">
        <v>16</v>
      </c>
      <c r="B65" s="11"/>
      <c r="C65" s="31">
        <v>59561.954169999997</v>
      </c>
      <c r="D65" s="31">
        <v>59561.954169999997</v>
      </c>
      <c r="E65" s="1" t="s">
        <v>0</v>
      </c>
    </row>
    <row r="66" spans="1:5" ht="43.35" customHeight="1" x14ac:dyDescent="0.2">
      <c r="A66" s="11" t="s">
        <v>47</v>
      </c>
      <c r="B66" s="11"/>
      <c r="C66" s="31">
        <f>SUM(C68:C69)</f>
        <v>144.05797000000001</v>
      </c>
      <c r="D66" s="31">
        <f>SUM(D68:D69)</f>
        <v>144.05797000000001</v>
      </c>
      <c r="E66" s="1" t="s">
        <v>48</v>
      </c>
    </row>
    <row r="67" spans="1:5" ht="12.75" customHeight="1" x14ac:dyDescent="0.2">
      <c r="A67" s="12" t="s">
        <v>14</v>
      </c>
      <c r="B67" s="12"/>
      <c r="C67" s="31" t="s">
        <v>0</v>
      </c>
      <c r="D67" s="31" t="s">
        <v>0</v>
      </c>
      <c r="E67" s="1" t="s">
        <v>0</v>
      </c>
    </row>
    <row r="68" spans="1:5" ht="12.75" customHeight="1" x14ac:dyDescent="0.2">
      <c r="A68" s="11" t="s">
        <v>15</v>
      </c>
      <c r="B68" s="11"/>
      <c r="C68" s="31">
        <v>99.4</v>
      </c>
      <c r="D68" s="31">
        <v>99.4</v>
      </c>
      <c r="E68" s="1" t="s">
        <v>0</v>
      </c>
    </row>
    <row r="69" spans="1:5" ht="12.75" customHeight="1" x14ac:dyDescent="0.2">
      <c r="A69" s="11" t="s">
        <v>16</v>
      </c>
      <c r="B69" s="11"/>
      <c r="C69" s="31">
        <v>44.657969999999999</v>
      </c>
      <c r="D69" s="31">
        <v>44.657969999999999</v>
      </c>
      <c r="E69" s="1" t="s">
        <v>0</v>
      </c>
    </row>
    <row r="70" spans="1:5" ht="119.25" customHeight="1" x14ac:dyDescent="0.2">
      <c r="A70" s="11" t="s">
        <v>49</v>
      </c>
      <c r="B70" s="11"/>
      <c r="C70" s="31">
        <f>SUM(C72:C73)</f>
        <v>30306.739130000002</v>
      </c>
      <c r="D70" s="31">
        <f>SUM(D72:D73)</f>
        <v>30306.739130000002</v>
      </c>
      <c r="E70" s="1" t="s">
        <v>50</v>
      </c>
    </row>
    <row r="71" spans="1:5" ht="12.75" customHeight="1" x14ac:dyDescent="0.2">
      <c r="A71" s="12" t="s">
        <v>14</v>
      </c>
      <c r="B71" s="12"/>
      <c r="C71" s="31" t="s">
        <v>0</v>
      </c>
      <c r="D71" s="31" t="s">
        <v>0</v>
      </c>
      <c r="E71" s="1" t="s">
        <v>0</v>
      </c>
    </row>
    <row r="72" spans="1:5" ht="12.75" customHeight="1" x14ac:dyDescent="0.2">
      <c r="A72" s="11" t="s">
        <v>15</v>
      </c>
      <c r="B72" s="11"/>
      <c r="C72" s="31">
        <v>13877.1</v>
      </c>
      <c r="D72" s="31">
        <v>13877.1</v>
      </c>
      <c r="E72" s="1" t="s">
        <v>0</v>
      </c>
    </row>
    <row r="73" spans="1:5" ht="12.75" customHeight="1" x14ac:dyDescent="0.2">
      <c r="A73" s="11" t="s">
        <v>16</v>
      </c>
      <c r="B73" s="11"/>
      <c r="C73" s="31">
        <v>16429.63913</v>
      </c>
      <c r="D73" s="31">
        <v>16429.63913</v>
      </c>
      <c r="E73" s="1" t="s">
        <v>0</v>
      </c>
    </row>
    <row r="74" spans="1:5" ht="159.4" customHeight="1" x14ac:dyDescent="0.2">
      <c r="A74" s="11" t="s">
        <v>51</v>
      </c>
      <c r="B74" s="11"/>
      <c r="C74" s="31">
        <f>SUM(C76:C77)</f>
        <v>21332.899000000001</v>
      </c>
      <c r="D74" s="31">
        <f>SUM(D76:D77)</f>
        <v>21332.899000000001</v>
      </c>
      <c r="E74" s="1" t="s">
        <v>52</v>
      </c>
    </row>
    <row r="75" spans="1:5" ht="12.75" customHeight="1" x14ac:dyDescent="0.2">
      <c r="A75" s="12" t="s">
        <v>14</v>
      </c>
      <c r="B75" s="12"/>
      <c r="C75" s="31" t="s">
        <v>0</v>
      </c>
      <c r="D75" s="31" t="s">
        <v>0</v>
      </c>
      <c r="E75" s="1" t="s">
        <v>0</v>
      </c>
    </row>
    <row r="76" spans="1:5" ht="12.75" customHeight="1" x14ac:dyDescent="0.2">
      <c r="A76" s="11" t="s">
        <v>15</v>
      </c>
      <c r="B76" s="11"/>
      <c r="C76" s="31">
        <v>14719.7</v>
      </c>
      <c r="D76" s="31">
        <v>14719.7</v>
      </c>
      <c r="E76" s="1" t="s">
        <v>0</v>
      </c>
    </row>
    <row r="77" spans="1:5" ht="12.75" customHeight="1" x14ac:dyDescent="0.2">
      <c r="A77" s="11" t="s">
        <v>16</v>
      </c>
      <c r="B77" s="11"/>
      <c r="C77" s="31">
        <v>6613.1989999999996</v>
      </c>
      <c r="D77" s="31">
        <v>6613.1989999999996</v>
      </c>
      <c r="E77" s="1" t="s">
        <v>0</v>
      </c>
    </row>
    <row r="78" spans="1:5" ht="141.75" customHeight="1" x14ac:dyDescent="0.2">
      <c r="A78" s="11" t="s">
        <v>53</v>
      </c>
      <c r="B78" s="11"/>
      <c r="C78" s="31">
        <f>SUM(C80:C81)</f>
        <v>121165.89710999999</v>
      </c>
      <c r="D78" s="31">
        <f>SUM(D80:D81)</f>
        <v>121165.89710999999</v>
      </c>
      <c r="E78" s="1" t="s">
        <v>54</v>
      </c>
    </row>
    <row r="79" spans="1:5" ht="12.75" customHeight="1" x14ac:dyDescent="0.2">
      <c r="A79" s="12" t="s">
        <v>14</v>
      </c>
      <c r="B79" s="12"/>
      <c r="C79" s="31" t="s">
        <v>0</v>
      </c>
      <c r="D79" s="31" t="s">
        <v>0</v>
      </c>
      <c r="E79" s="1" t="s">
        <v>0</v>
      </c>
    </row>
    <row r="80" spans="1:5" ht="12.75" customHeight="1" x14ac:dyDescent="0.2">
      <c r="A80" s="11" t="s">
        <v>15</v>
      </c>
      <c r="B80" s="11"/>
      <c r="C80" s="31">
        <v>83000</v>
      </c>
      <c r="D80" s="31">
        <v>83000</v>
      </c>
      <c r="E80" s="1" t="s">
        <v>0</v>
      </c>
    </row>
    <row r="81" spans="1:5" ht="12.75" customHeight="1" x14ac:dyDescent="0.2">
      <c r="A81" s="11" t="s">
        <v>16</v>
      </c>
      <c r="B81" s="11"/>
      <c r="C81" s="31">
        <v>38165.897109999998</v>
      </c>
      <c r="D81" s="31">
        <v>38165.897109999998</v>
      </c>
      <c r="E81" s="1" t="s">
        <v>0</v>
      </c>
    </row>
    <row r="82" spans="1:5" ht="54" customHeight="1" x14ac:dyDescent="0.2">
      <c r="A82" s="11" t="s">
        <v>55</v>
      </c>
      <c r="B82" s="11"/>
      <c r="C82" s="31">
        <f>SUM(C84:C85)</f>
        <v>1761.08077</v>
      </c>
      <c r="D82" s="31">
        <f>SUM(D84:D85)</f>
        <v>1761.08077</v>
      </c>
      <c r="E82" s="1" t="s">
        <v>56</v>
      </c>
    </row>
    <row r="83" spans="1:5" ht="12.75" customHeight="1" x14ac:dyDescent="0.2">
      <c r="A83" s="12" t="s">
        <v>14</v>
      </c>
      <c r="B83" s="12"/>
      <c r="C83" s="31" t="s">
        <v>0</v>
      </c>
      <c r="D83" s="31" t="s">
        <v>0</v>
      </c>
      <c r="E83" s="1" t="s">
        <v>0</v>
      </c>
    </row>
    <row r="84" spans="1:5" ht="12.75" customHeight="1" x14ac:dyDescent="0.2">
      <c r="A84" s="11" t="s">
        <v>15</v>
      </c>
      <c r="B84" s="11"/>
      <c r="C84" s="31">
        <v>1233.3</v>
      </c>
      <c r="D84" s="31">
        <v>1233.3</v>
      </c>
      <c r="E84" s="1" t="s">
        <v>0</v>
      </c>
    </row>
    <row r="85" spans="1:5" ht="12.75" customHeight="1" x14ac:dyDescent="0.2">
      <c r="A85" s="11" t="s">
        <v>16</v>
      </c>
      <c r="B85" s="11"/>
      <c r="C85" s="31">
        <v>527.78076999999996</v>
      </c>
      <c r="D85" s="31">
        <v>527.78076999999996</v>
      </c>
      <c r="E85" s="1" t="s">
        <v>0</v>
      </c>
    </row>
    <row r="86" spans="1:5" ht="56.25" customHeight="1" x14ac:dyDescent="0.2">
      <c r="A86" s="11" t="s">
        <v>57</v>
      </c>
      <c r="B86" s="11"/>
      <c r="C86" s="31">
        <f>SUM(C88:C89)</f>
        <v>330.52632</v>
      </c>
      <c r="D86" s="31">
        <f>SUM(D88:D89)</f>
        <v>330.52632</v>
      </c>
      <c r="E86" s="1" t="s">
        <v>58</v>
      </c>
    </row>
    <row r="87" spans="1:5" ht="12.75" customHeight="1" x14ac:dyDescent="0.2">
      <c r="A87" s="12" t="s">
        <v>14</v>
      </c>
      <c r="B87" s="12"/>
      <c r="C87" s="31" t="s">
        <v>0</v>
      </c>
      <c r="D87" s="31" t="s">
        <v>0</v>
      </c>
      <c r="E87" s="1" t="s">
        <v>0</v>
      </c>
    </row>
    <row r="88" spans="1:5" ht="12.75" customHeight="1" x14ac:dyDescent="0.2">
      <c r="A88" s="11" t="s">
        <v>15</v>
      </c>
      <c r="B88" s="11"/>
      <c r="C88" s="31">
        <v>314</v>
      </c>
      <c r="D88" s="31">
        <v>314</v>
      </c>
      <c r="E88" s="1" t="s">
        <v>0</v>
      </c>
    </row>
    <row r="89" spans="1:5" ht="12.75" customHeight="1" x14ac:dyDescent="0.2">
      <c r="A89" s="11" t="s">
        <v>16</v>
      </c>
      <c r="B89" s="11"/>
      <c r="C89" s="31">
        <v>16.526319999999998</v>
      </c>
      <c r="D89" s="31">
        <v>16.526319999999998</v>
      </c>
      <c r="E89" s="1" t="s">
        <v>0</v>
      </c>
    </row>
    <row r="90" spans="1:5" ht="71.25" customHeight="1" x14ac:dyDescent="0.2">
      <c r="A90" s="11" t="s">
        <v>59</v>
      </c>
      <c r="B90" s="11"/>
      <c r="C90" s="31">
        <f>SUM(C92:C93)</f>
        <v>195.68421000000001</v>
      </c>
      <c r="D90" s="31">
        <f>SUM(D92:D93)</f>
        <v>195.68421000000001</v>
      </c>
      <c r="E90" s="1" t="s">
        <v>60</v>
      </c>
    </row>
    <row r="91" spans="1:5" ht="12.75" customHeight="1" x14ac:dyDescent="0.2">
      <c r="A91" s="12" t="s">
        <v>14</v>
      </c>
      <c r="B91" s="12"/>
      <c r="C91" s="31"/>
      <c r="D91" s="31" t="s">
        <v>0</v>
      </c>
      <c r="E91" s="1" t="s">
        <v>0</v>
      </c>
    </row>
    <row r="92" spans="1:5" ht="12.75" customHeight="1" x14ac:dyDescent="0.2">
      <c r="A92" s="11" t="s">
        <v>15</v>
      </c>
      <c r="B92" s="11"/>
      <c r="C92" s="31">
        <v>185.9</v>
      </c>
      <c r="D92" s="31">
        <v>185.9</v>
      </c>
      <c r="E92" s="1" t="s">
        <v>0</v>
      </c>
    </row>
    <row r="93" spans="1:5" ht="12.75" customHeight="1" x14ac:dyDescent="0.2">
      <c r="A93" s="11" t="s">
        <v>16</v>
      </c>
      <c r="B93" s="11"/>
      <c r="C93" s="31">
        <v>9.7842099999999999</v>
      </c>
      <c r="D93" s="31">
        <v>9.7842099999999999</v>
      </c>
      <c r="E93" s="1" t="s">
        <v>0</v>
      </c>
    </row>
    <row r="94" spans="1:5" ht="28.9" customHeight="1" x14ac:dyDescent="0.2">
      <c r="A94" s="20" t="s">
        <v>61</v>
      </c>
      <c r="B94" s="20"/>
      <c r="C94" s="30">
        <f>C96+C97</f>
        <v>68365.42452</v>
      </c>
      <c r="D94" s="30">
        <f>D96+D97</f>
        <v>68183.521959999998</v>
      </c>
      <c r="E94" s="4" t="s">
        <v>0</v>
      </c>
    </row>
    <row r="95" spans="1:5" ht="12.75" customHeight="1" x14ac:dyDescent="0.2">
      <c r="A95" s="12" t="s">
        <v>14</v>
      </c>
      <c r="B95" s="12"/>
      <c r="C95" s="32" t="s">
        <v>0</v>
      </c>
      <c r="D95" s="32" t="s">
        <v>0</v>
      </c>
      <c r="E95" s="1" t="s">
        <v>0</v>
      </c>
    </row>
    <row r="96" spans="1:5" ht="12.75" customHeight="1" x14ac:dyDescent="0.2">
      <c r="A96" s="11" t="s">
        <v>15</v>
      </c>
      <c r="B96" s="11"/>
      <c r="C96" s="31">
        <f>C117</f>
        <v>1450</v>
      </c>
      <c r="D96" s="31">
        <f>D117</f>
        <v>1450</v>
      </c>
      <c r="E96" s="1" t="s">
        <v>0</v>
      </c>
    </row>
    <row r="97" spans="1:5" ht="12.75" customHeight="1" x14ac:dyDescent="0.2">
      <c r="A97" s="11" t="s">
        <v>16</v>
      </c>
      <c r="B97" s="11"/>
      <c r="C97" s="31">
        <f>C101+C118+C132</f>
        <v>66915.42452</v>
      </c>
      <c r="D97" s="31">
        <f>D101+D118+D132</f>
        <v>66733.521959999998</v>
      </c>
      <c r="E97" s="1" t="s">
        <v>0</v>
      </c>
    </row>
    <row r="98" spans="1:5" ht="12.75" customHeight="1" x14ac:dyDescent="0.2">
      <c r="A98" s="12" t="s">
        <v>17</v>
      </c>
      <c r="B98" s="12"/>
      <c r="C98" s="6" t="s">
        <v>0</v>
      </c>
      <c r="D98" s="6" t="s">
        <v>0</v>
      </c>
      <c r="E98" s="1" t="s">
        <v>0</v>
      </c>
    </row>
    <row r="99" spans="1:5" ht="28.5" customHeight="1" x14ac:dyDescent="0.2">
      <c r="A99" s="11" t="s">
        <v>62</v>
      </c>
      <c r="B99" s="11"/>
      <c r="C99" s="31">
        <f>C101</f>
        <v>19218.116030000001</v>
      </c>
      <c r="D99" s="31">
        <f>D101</f>
        <v>19185.96975</v>
      </c>
      <c r="E99" s="1" t="s">
        <v>0</v>
      </c>
    </row>
    <row r="100" spans="1:5" ht="22.5" customHeight="1" x14ac:dyDescent="0.2">
      <c r="A100" s="12" t="s">
        <v>14</v>
      </c>
      <c r="B100" s="12"/>
      <c r="C100" s="31" t="s">
        <v>0</v>
      </c>
      <c r="D100" s="31" t="s">
        <v>0</v>
      </c>
      <c r="E100" s="1" t="s">
        <v>0</v>
      </c>
    </row>
    <row r="101" spans="1:5" ht="22.5" customHeight="1" x14ac:dyDescent="0.2">
      <c r="A101" s="11" t="s">
        <v>16</v>
      </c>
      <c r="B101" s="11"/>
      <c r="C101" s="31">
        <f>C103+C106+C109+C112</f>
        <v>19218.116030000001</v>
      </c>
      <c r="D101" s="31">
        <f>D103+D106+D109+D112</f>
        <v>19185.96975</v>
      </c>
      <c r="E101" s="1" t="s">
        <v>0</v>
      </c>
    </row>
    <row r="102" spans="1:5" ht="22.5" customHeight="1" x14ac:dyDescent="0.2">
      <c r="A102" s="12" t="s">
        <v>17</v>
      </c>
      <c r="B102" s="12"/>
      <c r="C102" s="3" t="s">
        <v>0</v>
      </c>
      <c r="D102" s="3" t="s">
        <v>0</v>
      </c>
      <c r="E102" s="1" t="s">
        <v>0</v>
      </c>
    </row>
    <row r="103" spans="1:5" ht="409.6" customHeight="1" x14ac:dyDescent="0.2">
      <c r="A103" s="11" t="s">
        <v>63</v>
      </c>
      <c r="B103" s="11"/>
      <c r="C103" s="31">
        <f>C105</f>
        <v>4593.5672100000002</v>
      </c>
      <c r="D103" s="31">
        <f>D105</f>
        <v>4581.2275099999997</v>
      </c>
      <c r="E103" s="1" t="s">
        <v>64</v>
      </c>
    </row>
    <row r="104" spans="1:5" ht="18.75" customHeight="1" x14ac:dyDescent="0.2">
      <c r="A104" s="12" t="s">
        <v>14</v>
      </c>
      <c r="B104" s="12"/>
      <c r="C104" s="31" t="s">
        <v>0</v>
      </c>
      <c r="D104" s="31" t="s">
        <v>0</v>
      </c>
      <c r="E104" s="1" t="s">
        <v>0</v>
      </c>
    </row>
    <row r="105" spans="1:5" ht="18.75" customHeight="1" x14ac:dyDescent="0.2">
      <c r="A105" s="11" t="s">
        <v>16</v>
      </c>
      <c r="B105" s="11"/>
      <c r="C105" s="31">
        <v>4593.5672100000002</v>
      </c>
      <c r="D105" s="31">
        <v>4581.2275099999997</v>
      </c>
      <c r="E105" s="1" t="s">
        <v>0</v>
      </c>
    </row>
    <row r="106" spans="1:5" ht="219" customHeight="1" x14ac:dyDescent="0.2">
      <c r="A106" s="11" t="s">
        <v>65</v>
      </c>
      <c r="B106" s="11"/>
      <c r="C106" s="31">
        <f>C108</f>
        <v>1575</v>
      </c>
      <c r="D106" s="31">
        <f>D108</f>
        <v>1575</v>
      </c>
      <c r="E106" s="1" t="s">
        <v>66</v>
      </c>
    </row>
    <row r="107" spans="1:5" ht="12.75" customHeight="1" x14ac:dyDescent="0.2">
      <c r="A107" s="12" t="s">
        <v>14</v>
      </c>
      <c r="B107" s="12"/>
      <c r="C107" s="31" t="s">
        <v>0</v>
      </c>
      <c r="D107" s="31" t="s">
        <v>0</v>
      </c>
      <c r="E107" s="1" t="s">
        <v>0</v>
      </c>
    </row>
    <row r="108" spans="1:5" ht="12.75" customHeight="1" x14ac:dyDescent="0.2">
      <c r="A108" s="11" t="s">
        <v>16</v>
      </c>
      <c r="B108" s="11"/>
      <c r="C108" s="31">
        <v>1575</v>
      </c>
      <c r="D108" s="31">
        <v>1575</v>
      </c>
      <c r="E108" s="1" t="s">
        <v>0</v>
      </c>
    </row>
    <row r="109" spans="1:5" ht="96" customHeight="1" x14ac:dyDescent="0.2">
      <c r="A109" s="11" t="s">
        <v>67</v>
      </c>
      <c r="B109" s="11"/>
      <c r="C109" s="31">
        <f>C111</f>
        <v>250</v>
      </c>
      <c r="D109" s="31">
        <f>D111</f>
        <v>250</v>
      </c>
      <c r="E109" s="1" t="s">
        <v>68</v>
      </c>
    </row>
    <row r="110" spans="1:5" ht="12.75" customHeight="1" x14ac:dyDescent="0.2">
      <c r="A110" s="12" t="s">
        <v>14</v>
      </c>
      <c r="B110" s="12"/>
      <c r="C110" s="31" t="s">
        <v>0</v>
      </c>
      <c r="D110" s="31" t="s">
        <v>0</v>
      </c>
      <c r="E110" s="1" t="s">
        <v>0</v>
      </c>
    </row>
    <row r="111" spans="1:5" ht="12.75" customHeight="1" x14ac:dyDescent="0.2">
      <c r="A111" s="11" t="s">
        <v>16</v>
      </c>
      <c r="B111" s="11"/>
      <c r="C111" s="31">
        <v>250</v>
      </c>
      <c r="D111" s="31">
        <v>250</v>
      </c>
      <c r="E111" s="1" t="s">
        <v>0</v>
      </c>
    </row>
    <row r="112" spans="1:5" ht="341.25" customHeight="1" x14ac:dyDescent="0.2">
      <c r="A112" s="11" t="s">
        <v>69</v>
      </c>
      <c r="B112" s="11"/>
      <c r="C112" s="31">
        <f>C114</f>
        <v>12799.54882</v>
      </c>
      <c r="D112" s="31">
        <f>D114</f>
        <v>12779.74224</v>
      </c>
      <c r="E112" s="1" t="s">
        <v>70</v>
      </c>
    </row>
    <row r="113" spans="1:5" ht="12.75" customHeight="1" x14ac:dyDescent="0.2">
      <c r="A113" s="12" t="s">
        <v>14</v>
      </c>
      <c r="B113" s="12"/>
      <c r="C113" s="32" t="s">
        <v>0</v>
      </c>
      <c r="D113" s="32" t="s">
        <v>0</v>
      </c>
      <c r="E113" s="1" t="s">
        <v>0</v>
      </c>
    </row>
    <row r="114" spans="1:5" ht="12.75" customHeight="1" x14ac:dyDescent="0.2">
      <c r="A114" s="11" t="s">
        <v>16</v>
      </c>
      <c r="B114" s="11"/>
      <c r="C114" s="31">
        <v>12799.54882</v>
      </c>
      <c r="D114" s="31">
        <v>12779.74224</v>
      </c>
      <c r="E114" s="1" t="s">
        <v>0</v>
      </c>
    </row>
    <row r="115" spans="1:5" ht="33.75" customHeight="1" x14ac:dyDescent="0.2">
      <c r="A115" s="11" t="s">
        <v>71</v>
      </c>
      <c r="B115" s="11"/>
      <c r="C115" s="31">
        <f>C117+C118</f>
        <v>10496.534970000001</v>
      </c>
      <c r="D115" s="31">
        <f>D117+D118</f>
        <v>10463.534970000001</v>
      </c>
      <c r="E115" s="1" t="s">
        <v>0</v>
      </c>
    </row>
    <row r="116" spans="1:5" ht="12.75" customHeight="1" x14ac:dyDescent="0.2">
      <c r="A116" s="12" t="s">
        <v>14</v>
      </c>
      <c r="B116" s="12"/>
      <c r="C116" s="31" t="s">
        <v>0</v>
      </c>
      <c r="D116" s="31" t="s">
        <v>0</v>
      </c>
      <c r="E116" s="1" t="s">
        <v>0</v>
      </c>
    </row>
    <row r="117" spans="1:5" ht="12.75" customHeight="1" x14ac:dyDescent="0.2">
      <c r="A117" s="11" t="s">
        <v>15</v>
      </c>
      <c r="B117" s="11"/>
      <c r="C117" s="31">
        <f>C126</f>
        <v>1450</v>
      </c>
      <c r="D117" s="31">
        <f>D126</f>
        <v>1450</v>
      </c>
      <c r="E117" s="1" t="s">
        <v>0</v>
      </c>
    </row>
    <row r="118" spans="1:5" ht="12.75" customHeight="1" x14ac:dyDescent="0.2">
      <c r="A118" s="11" t="s">
        <v>16</v>
      </c>
      <c r="B118" s="11"/>
      <c r="C118" s="31">
        <f>C120+C123+C129</f>
        <v>9046.5349700000006</v>
      </c>
      <c r="D118" s="31">
        <f>D120+D123+D129</f>
        <v>9013.5349700000006</v>
      </c>
      <c r="E118" s="1" t="s">
        <v>0</v>
      </c>
    </row>
    <row r="119" spans="1:5" ht="12.75" customHeight="1" x14ac:dyDescent="0.2">
      <c r="A119" s="12" t="s">
        <v>17</v>
      </c>
      <c r="B119" s="12"/>
      <c r="C119" s="3" t="s">
        <v>0</v>
      </c>
      <c r="D119" s="3" t="s">
        <v>0</v>
      </c>
      <c r="E119" s="1" t="s">
        <v>0</v>
      </c>
    </row>
    <row r="120" spans="1:5" ht="206.25" customHeight="1" x14ac:dyDescent="0.2">
      <c r="A120" s="11" t="s">
        <v>72</v>
      </c>
      <c r="B120" s="11"/>
      <c r="C120" s="31">
        <f>C122</f>
        <v>6555.5706399999999</v>
      </c>
      <c r="D120" s="31">
        <f>D122</f>
        <v>6555.5706399999999</v>
      </c>
      <c r="E120" s="1" t="s">
        <v>73</v>
      </c>
    </row>
    <row r="121" spans="1:5" ht="12.75" customHeight="1" x14ac:dyDescent="0.2">
      <c r="A121" s="12" t="s">
        <v>14</v>
      </c>
      <c r="B121" s="12"/>
      <c r="C121" s="31" t="s">
        <v>0</v>
      </c>
      <c r="D121" s="31" t="s">
        <v>0</v>
      </c>
      <c r="E121" s="1" t="s">
        <v>0</v>
      </c>
    </row>
    <row r="122" spans="1:5" ht="12.75" customHeight="1" x14ac:dyDescent="0.2">
      <c r="A122" s="11" t="s">
        <v>16</v>
      </c>
      <c r="B122" s="11"/>
      <c r="C122" s="31">
        <v>6555.5706399999999</v>
      </c>
      <c r="D122" s="31">
        <v>6555.5706399999999</v>
      </c>
      <c r="E122" s="1" t="s">
        <v>0</v>
      </c>
    </row>
    <row r="123" spans="1:5" ht="228" customHeight="1" x14ac:dyDescent="0.2">
      <c r="A123" s="11" t="s">
        <v>74</v>
      </c>
      <c r="B123" s="11"/>
      <c r="C123" s="31">
        <f>C125</f>
        <v>713</v>
      </c>
      <c r="D123" s="31">
        <f>D125</f>
        <v>680</v>
      </c>
      <c r="E123" s="1" t="s">
        <v>75</v>
      </c>
    </row>
    <row r="124" spans="1:5" ht="12.75" customHeight="1" x14ac:dyDescent="0.2">
      <c r="A124" s="12" t="s">
        <v>14</v>
      </c>
      <c r="B124" s="12"/>
      <c r="C124" s="31" t="s">
        <v>0</v>
      </c>
      <c r="D124" s="31" t="s">
        <v>0</v>
      </c>
      <c r="E124" s="1" t="s">
        <v>0</v>
      </c>
    </row>
    <row r="125" spans="1:5" ht="12.75" customHeight="1" x14ac:dyDescent="0.2">
      <c r="A125" s="11" t="s">
        <v>16</v>
      </c>
      <c r="B125" s="11"/>
      <c r="C125" s="31">
        <v>713</v>
      </c>
      <c r="D125" s="31">
        <v>680</v>
      </c>
      <c r="E125" s="1" t="s">
        <v>0</v>
      </c>
    </row>
    <row r="126" spans="1:5" ht="85.5" customHeight="1" x14ac:dyDescent="0.2">
      <c r="A126" s="11" t="s">
        <v>76</v>
      </c>
      <c r="B126" s="11"/>
      <c r="C126" s="31">
        <f>C128</f>
        <v>1450</v>
      </c>
      <c r="D126" s="31">
        <f>D128</f>
        <v>1450</v>
      </c>
      <c r="E126" s="1" t="s">
        <v>77</v>
      </c>
    </row>
    <row r="127" spans="1:5" ht="12.75" customHeight="1" x14ac:dyDescent="0.2">
      <c r="A127" s="12" t="s">
        <v>14</v>
      </c>
      <c r="B127" s="12"/>
      <c r="C127" s="31" t="s">
        <v>0</v>
      </c>
      <c r="D127" s="31" t="s">
        <v>0</v>
      </c>
      <c r="E127" s="1" t="s">
        <v>0</v>
      </c>
    </row>
    <row r="128" spans="1:5" ht="12.75" customHeight="1" x14ac:dyDescent="0.2">
      <c r="A128" s="11" t="s">
        <v>15</v>
      </c>
      <c r="B128" s="11"/>
      <c r="C128" s="31">
        <v>1450</v>
      </c>
      <c r="D128" s="31">
        <v>1450</v>
      </c>
      <c r="E128" s="1" t="s">
        <v>0</v>
      </c>
    </row>
    <row r="129" spans="1:5" ht="207.75" customHeight="1" x14ac:dyDescent="0.2">
      <c r="A129" s="11" t="s">
        <v>78</v>
      </c>
      <c r="B129" s="11"/>
      <c r="C129" s="31">
        <f>C131</f>
        <v>1777.96433</v>
      </c>
      <c r="D129" s="31">
        <f>D131</f>
        <v>1777.96433</v>
      </c>
      <c r="E129" s="1" t="s">
        <v>79</v>
      </c>
    </row>
    <row r="130" spans="1:5" ht="12.75" customHeight="1" x14ac:dyDescent="0.2">
      <c r="A130" s="12" t="s">
        <v>14</v>
      </c>
      <c r="B130" s="12"/>
      <c r="C130" s="31" t="s">
        <v>0</v>
      </c>
      <c r="D130" s="31" t="s">
        <v>0</v>
      </c>
      <c r="E130" s="1" t="s">
        <v>0</v>
      </c>
    </row>
    <row r="131" spans="1:5" ht="12.75" customHeight="1" x14ac:dyDescent="0.2">
      <c r="A131" s="11" t="s">
        <v>16</v>
      </c>
      <c r="B131" s="11"/>
      <c r="C131" s="31">
        <v>1777.96433</v>
      </c>
      <c r="D131" s="31">
        <v>1777.96433</v>
      </c>
      <c r="E131" s="1" t="s">
        <v>0</v>
      </c>
    </row>
    <row r="132" spans="1:5" ht="43.35" customHeight="1" x14ac:dyDescent="0.2">
      <c r="A132" s="11" t="s">
        <v>80</v>
      </c>
      <c r="B132" s="11"/>
      <c r="C132" s="31">
        <f>C134</f>
        <v>38650.773520000002</v>
      </c>
      <c r="D132" s="31">
        <f>D134</f>
        <v>38534.017240000001</v>
      </c>
      <c r="E132" s="1" t="s">
        <v>81</v>
      </c>
    </row>
    <row r="133" spans="1:5" ht="12.75" customHeight="1" x14ac:dyDescent="0.2">
      <c r="A133" s="12" t="s">
        <v>14</v>
      </c>
      <c r="B133" s="12"/>
      <c r="C133" s="31" t="s">
        <v>0</v>
      </c>
      <c r="D133" s="31" t="s">
        <v>0</v>
      </c>
      <c r="E133" s="1" t="s">
        <v>0</v>
      </c>
    </row>
    <row r="134" spans="1:5" ht="12.75" customHeight="1" x14ac:dyDescent="0.2">
      <c r="A134" s="11" t="s">
        <v>16</v>
      </c>
      <c r="B134" s="11"/>
      <c r="C134" s="31">
        <v>38650.773520000002</v>
      </c>
      <c r="D134" s="31">
        <v>38534.017240000001</v>
      </c>
      <c r="E134" s="1" t="s">
        <v>0</v>
      </c>
    </row>
    <row r="135" spans="1:5" ht="59.25" customHeight="1" x14ac:dyDescent="0.2">
      <c r="A135" s="20" t="s">
        <v>82</v>
      </c>
      <c r="B135" s="20"/>
      <c r="C135" s="30">
        <f>C137</f>
        <v>47610.036820000001</v>
      </c>
      <c r="D135" s="30">
        <f>D137</f>
        <v>47370.948389999998</v>
      </c>
      <c r="E135" s="4" t="s">
        <v>0</v>
      </c>
    </row>
    <row r="136" spans="1:5" ht="12.75" customHeight="1" x14ac:dyDescent="0.2">
      <c r="A136" s="12" t="s">
        <v>14</v>
      </c>
      <c r="B136" s="12"/>
      <c r="C136" s="32" t="s">
        <v>0</v>
      </c>
      <c r="D136" s="32" t="s">
        <v>0</v>
      </c>
      <c r="E136" s="1" t="s">
        <v>0</v>
      </c>
    </row>
    <row r="137" spans="1:5" ht="12.75" customHeight="1" x14ac:dyDescent="0.2">
      <c r="A137" s="11" t="s">
        <v>16</v>
      </c>
      <c r="B137" s="11"/>
      <c r="C137" s="31">
        <f>C139</f>
        <v>47610.036820000001</v>
      </c>
      <c r="D137" s="31">
        <f>D139</f>
        <v>47370.948389999998</v>
      </c>
      <c r="E137" s="1" t="s">
        <v>0</v>
      </c>
    </row>
    <row r="138" spans="1:5" ht="12.75" customHeight="1" x14ac:dyDescent="0.2">
      <c r="A138" s="12" t="s">
        <v>17</v>
      </c>
      <c r="B138" s="12"/>
      <c r="C138" s="31" t="s">
        <v>0</v>
      </c>
      <c r="D138" s="31" t="s">
        <v>0</v>
      </c>
      <c r="E138" s="1" t="s">
        <v>0</v>
      </c>
    </row>
    <row r="139" spans="1:5" ht="52.5" customHeight="1" x14ac:dyDescent="0.2">
      <c r="A139" s="11" t="s">
        <v>83</v>
      </c>
      <c r="B139" s="11"/>
      <c r="C139" s="31">
        <f>C141</f>
        <v>47610.036820000001</v>
      </c>
      <c r="D139" s="31">
        <f>D141</f>
        <v>47370.948389999998</v>
      </c>
      <c r="E139" s="1" t="s">
        <v>0</v>
      </c>
    </row>
    <row r="140" spans="1:5" ht="12.75" customHeight="1" x14ac:dyDescent="0.2">
      <c r="A140" s="12" t="s">
        <v>14</v>
      </c>
      <c r="B140" s="12"/>
      <c r="C140" s="31" t="s">
        <v>0</v>
      </c>
      <c r="D140" s="31" t="s">
        <v>0</v>
      </c>
      <c r="E140" s="1" t="s">
        <v>0</v>
      </c>
    </row>
    <row r="141" spans="1:5" ht="12.75" customHeight="1" x14ac:dyDescent="0.2">
      <c r="A141" s="11" t="s">
        <v>16</v>
      </c>
      <c r="B141" s="11"/>
      <c r="C141" s="31">
        <f>C143+C146+C150</f>
        <v>47610.036820000001</v>
      </c>
      <c r="D141" s="31">
        <f>D143+D146+D150</f>
        <v>47370.948389999998</v>
      </c>
      <c r="E141" s="1" t="s">
        <v>0</v>
      </c>
    </row>
    <row r="142" spans="1:5" ht="12.75" customHeight="1" x14ac:dyDescent="0.2">
      <c r="A142" s="12" t="s">
        <v>17</v>
      </c>
      <c r="B142" s="12"/>
      <c r="C142" s="32" t="s">
        <v>0</v>
      </c>
      <c r="D142" s="32" t="s">
        <v>0</v>
      </c>
      <c r="E142" s="1" t="s">
        <v>0</v>
      </c>
    </row>
    <row r="143" spans="1:5" ht="57.6" customHeight="1" x14ac:dyDescent="0.2">
      <c r="A143" s="11" t="s">
        <v>84</v>
      </c>
      <c r="B143" s="11"/>
      <c r="C143" s="31">
        <f>C145</f>
        <v>7127.89624</v>
      </c>
      <c r="D143" s="31">
        <f>D145</f>
        <v>7108.6139999999996</v>
      </c>
      <c r="E143" s="1" t="s">
        <v>85</v>
      </c>
    </row>
    <row r="144" spans="1:5" ht="12.75" customHeight="1" x14ac:dyDescent="0.2">
      <c r="A144" s="12" t="s">
        <v>14</v>
      </c>
      <c r="B144" s="12"/>
      <c r="C144" s="31" t="s">
        <v>0</v>
      </c>
      <c r="D144" s="31" t="s">
        <v>0</v>
      </c>
      <c r="E144" s="1" t="s">
        <v>0</v>
      </c>
    </row>
    <row r="145" spans="1:5" ht="12.75" customHeight="1" x14ac:dyDescent="0.2">
      <c r="A145" s="11" t="s">
        <v>16</v>
      </c>
      <c r="B145" s="11"/>
      <c r="C145" s="31">
        <v>7127.89624</v>
      </c>
      <c r="D145" s="31">
        <v>7108.6139999999996</v>
      </c>
      <c r="E145" s="1" t="s">
        <v>0</v>
      </c>
    </row>
    <row r="146" spans="1:5" ht="409.6" customHeight="1" x14ac:dyDescent="0.2">
      <c r="A146" s="13" t="s">
        <v>86</v>
      </c>
      <c r="B146" s="14"/>
      <c r="C146" s="33">
        <f>C149</f>
        <v>27390.761559999999</v>
      </c>
      <c r="D146" s="33">
        <f>D149</f>
        <v>27170.95537</v>
      </c>
      <c r="E146" s="17" t="s">
        <v>87</v>
      </c>
    </row>
    <row r="147" spans="1:5" ht="91.5" customHeight="1" x14ac:dyDescent="0.2">
      <c r="A147" s="15"/>
      <c r="B147" s="16"/>
      <c r="C147" s="34"/>
      <c r="D147" s="34"/>
      <c r="E147" s="18"/>
    </row>
    <row r="148" spans="1:5" ht="12.75" customHeight="1" x14ac:dyDescent="0.2">
      <c r="A148" s="12" t="s">
        <v>14</v>
      </c>
      <c r="B148" s="12"/>
      <c r="C148" s="32" t="s">
        <v>0</v>
      </c>
      <c r="D148" s="32" t="s">
        <v>0</v>
      </c>
      <c r="E148" s="1" t="s">
        <v>0</v>
      </c>
    </row>
    <row r="149" spans="1:5" ht="12.75" customHeight="1" x14ac:dyDescent="0.2">
      <c r="A149" s="11" t="s">
        <v>16</v>
      </c>
      <c r="B149" s="11"/>
      <c r="C149" s="31">
        <v>27390.761559999999</v>
      </c>
      <c r="D149" s="31">
        <v>27170.95537</v>
      </c>
      <c r="E149" s="1" t="s">
        <v>0</v>
      </c>
    </row>
    <row r="150" spans="1:5" ht="90" customHeight="1" x14ac:dyDescent="0.2">
      <c r="A150" s="11" t="s">
        <v>88</v>
      </c>
      <c r="B150" s="11"/>
      <c r="C150" s="31">
        <f>C152</f>
        <v>13091.37902</v>
      </c>
      <c r="D150" s="31">
        <f>D152</f>
        <v>13091.37902</v>
      </c>
      <c r="E150" s="1" t="s">
        <v>89</v>
      </c>
    </row>
    <row r="151" spans="1:5" ht="12.75" customHeight="1" x14ac:dyDescent="0.2">
      <c r="A151" s="12" t="s">
        <v>14</v>
      </c>
      <c r="B151" s="12"/>
      <c r="C151" s="31" t="s">
        <v>0</v>
      </c>
      <c r="D151" s="31" t="s">
        <v>0</v>
      </c>
      <c r="E151" s="1" t="s">
        <v>0</v>
      </c>
    </row>
    <row r="152" spans="1:5" ht="12.75" customHeight="1" x14ac:dyDescent="0.2">
      <c r="A152" s="11" t="s">
        <v>16</v>
      </c>
      <c r="B152" s="11"/>
      <c r="C152" s="31">
        <v>13091.37902</v>
      </c>
      <c r="D152" s="31">
        <v>13091.37902</v>
      </c>
      <c r="E152" s="1" t="s">
        <v>0</v>
      </c>
    </row>
    <row r="153" spans="1:5" ht="33.75" customHeight="1" x14ac:dyDescent="0.2">
      <c r="A153" s="19" t="s">
        <v>90</v>
      </c>
      <c r="B153" s="19"/>
      <c r="C153" s="30">
        <f>C155</f>
        <v>95650.585200000001</v>
      </c>
      <c r="D153" s="30">
        <f>D155</f>
        <v>87420.143819999998</v>
      </c>
      <c r="E153" s="7" t="s">
        <v>0</v>
      </c>
    </row>
    <row r="154" spans="1:5" ht="12.75" customHeight="1" x14ac:dyDescent="0.2">
      <c r="A154" s="12" t="s">
        <v>14</v>
      </c>
      <c r="B154" s="12"/>
      <c r="C154" s="32" t="s">
        <v>0</v>
      </c>
      <c r="D154" s="32" t="s">
        <v>0</v>
      </c>
      <c r="E154" s="1" t="s">
        <v>0</v>
      </c>
    </row>
    <row r="155" spans="1:5" ht="12.75" customHeight="1" x14ac:dyDescent="0.2">
      <c r="A155" s="11" t="s">
        <v>16</v>
      </c>
      <c r="B155" s="11"/>
      <c r="C155" s="31">
        <f>C157</f>
        <v>95650.585200000001</v>
      </c>
      <c r="D155" s="31">
        <f>D157</f>
        <v>87420.143819999998</v>
      </c>
      <c r="E155" s="1" t="s">
        <v>0</v>
      </c>
    </row>
    <row r="156" spans="1:5" ht="12.75" customHeight="1" x14ac:dyDescent="0.2">
      <c r="A156" s="12" t="s">
        <v>17</v>
      </c>
      <c r="B156" s="12"/>
      <c r="C156" s="31" t="s">
        <v>0</v>
      </c>
      <c r="D156" s="31" t="s">
        <v>0</v>
      </c>
      <c r="E156" s="1" t="s">
        <v>0</v>
      </c>
    </row>
    <row r="157" spans="1:5" ht="28.9" customHeight="1" x14ac:dyDescent="0.2">
      <c r="A157" s="11" t="s">
        <v>91</v>
      </c>
      <c r="B157" s="11"/>
      <c r="C157" s="31">
        <f>C159</f>
        <v>95650.585200000001</v>
      </c>
      <c r="D157" s="31">
        <f>D159</f>
        <v>87420.143819999998</v>
      </c>
      <c r="E157" s="1" t="s">
        <v>0</v>
      </c>
    </row>
    <row r="158" spans="1:5" ht="12.75" customHeight="1" x14ac:dyDescent="0.2">
      <c r="A158" s="12" t="s">
        <v>14</v>
      </c>
      <c r="B158" s="12"/>
      <c r="C158" s="31" t="s">
        <v>0</v>
      </c>
      <c r="D158" s="31" t="s">
        <v>0</v>
      </c>
      <c r="E158" s="1" t="s">
        <v>0</v>
      </c>
    </row>
    <row r="159" spans="1:5" ht="12.75" customHeight="1" x14ac:dyDescent="0.2">
      <c r="A159" s="11" t="s">
        <v>16</v>
      </c>
      <c r="B159" s="11"/>
      <c r="C159" s="31">
        <f>C161+C164+C167</f>
        <v>95650.585200000001</v>
      </c>
      <c r="D159" s="31">
        <f>D161+D164+D167</f>
        <v>87420.143819999998</v>
      </c>
      <c r="E159" s="1" t="s">
        <v>0</v>
      </c>
    </row>
    <row r="160" spans="1:5" ht="12.75" customHeight="1" x14ac:dyDescent="0.2">
      <c r="A160" s="12" t="s">
        <v>17</v>
      </c>
      <c r="B160" s="12"/>
      <c r="C160" s="31" t="s">
        <v>0</v>
      </c>
      <c r="D160" s="31" t="s">
        <v>0</v>
      </c>
      <c r="E160" s="1" t="s">
        <v>0</v>
      </c>
    </row>
    <row r="161" spans="1:5" ht="82.5" customHeight="1" x14ac:dyDescent="0.2">
      <c r="A161" s="11" t="s">
        <v>92</v>
      </c>
      <c r="B161" s="11"/>
      <c r="C161" s="31">
        <f>C163</f>
        <v>69560.808669999999</v>
      </c>
      <c r="D161" s="31">
        <f>D163</f>
        <v>62278.716480000003</v>
      </c>
      <c r="E161" s="1" t="s">
        <v>93</v>
      </c>
    </row>
    <row r="162" spans="1:5" ht="12.75" customHeight="1" x14ac:dyDescent="0.2">
      <c r="A162" s="12" t="s">
        <v>14</v>
      </c>
      <c r="B162" s="12"/>
      <c r="C162" s="31" t="s">
        <v>0</v>
      </c>
      <c r="D162" s="31" t="s">
        <v>0</v>
      </c>
      <c r="E162" s="1" t="s">
        <v>0</v>
      </c>
    </row>
    <row r="163" spans="1:5" ht="12.75" customHeight="1" x14ac:dyDescent="0.2">
      <c r="A163" s="11" t="s">
        <v>16</v>
      </c>
      <c r="B163" s="11"/>
      <c r="C163" s="31">
        <v>69560.808669999999</v>
      </c>
      <c r="D163" s="31">
        <v>62278.716480000003</v>
      </c>
      <c r="E163" s="1" t="s">
        <v>0</v>
      </c>
    </row>
    <row r="164" spans="1:5" ht="57" customHeight="1" x14ac:dyDescent="0.2">
      <c r="A164" s="11" t="s">
        <v>94</v>
      </c>
      <c r="B164" s="11"/>
      <c r="C164" s="31">
        <f>C166</f>
        <v>17605.5</v>
      </c>
      <c r="D164" s="31">
        <f>D166</f>
        <v>16700.54018</v>
      </c>
      <c r="E164" s="1" t="s">
        <v>95</v>
      </c>
    </row>
    <row r="165" spans="1:5" ht="12.75" customHeight="1" x14ac:dyDescent="0.2">
      <c r="A165" s="12" t="s">
        <v>14</v>
      </c>
      <c r="B165" s="12"/>
      <c r="C165" s="31" t="s">
        <v>0</v>
      </c>
      <c r="D165" s="31" t="s">
        <v>0</v>
      </c>
      <c r="E165" s="1" t="s">
        <v>0</v>
      </c>
    </row>
    <row r="166" spans="1:5" ht="12.75" customHeight="1" x14ac:dyDescent="0.2">
      <c r="A166" s="11" t="s">
        <v>16</v>
      </c>
      <c r="B166" s="11"/>
      <c r="C166" s="31">
        <v>17605.5</v>
      </c>
      <c r="D166" s="31">
        <v>16700.54018</v>
      </c>
      <c r="E166" s="1" t="s">
        <v>0</v>
      </c>
    </row>
    <row r="167" spans="1:5" ht="69.75" customHeight="1" x14ac:dyDescent="0.2">
      <c r="A167" s="11" t="s">
        <v>96</v>
      </c>
      <c r="B167" s="11"/>
      <c r="C167" s="31">
        <f>C169</f>
        <v>8484.2765299999992</v>
      </c>
      <c r="D167" s="31">
        <f>D169</f>
        <v>8440.8871600000002</v>
      </c>
      <c r="E167" s="1" t="s">
        <v>97</v>
      </c>
    </row>
    <row r="168" spans="1:5" ht="16.5" customHeight="1" x14ac:dyDescent="0.2">
      <c r="A168" s="12" t="s">
        <v>14</v>
      </c>
      <c r="B168" s="12"/>
      <c r="C168" s="31" t="s">
        <v>0</v>
      </c>
      <c r="D168" s="31" t="s">
        <v>0</v>
      </c>
      <c r="E168" s="1" t="s">
        <v>0</v>
      </c>
    </row>
    <row r="169" spans="1:5" ht="16.5" customHeight="1" x14ac:dyDescent="0.2">
      <c r="A169" s="11" t="s">
        <v>16</v>
      </c>
      <c r="B169" s="11"/>
      <c r="C169" s="31">
        <v>8484.2765299999992</v>
      </c>
      <c r="D169" s="31">
        <v>8440.8871600000002</v>
      </c>
      <c r="E169" s="1" t="s">
        <v>0</v>
      </c>
    </row>
    <row r="170" spans="1:5" ht="35.25" customHeight="1" x14ac:dyDescent="0.2">
      <c r="A170" s="19" t="s">
        <v>98</v>
      </c>
      <c r="B170" s="19"/>
      <c r="C170" s="30">
        <f>C172</f>
        <v>4000</v>
      </c>
      <c r="D170" s="30">
        <f>D172</f>
        <v>3966.6666700000001</v>
      </c>
      <c r="E170" s="7" t="s">
        <v>0</v>
      </c>
    </row>
    <row r="171" spans="1:5" ht="17.25" customHeight="1" x14ac:dyDescent="0.2">
      <c r="A171" s="12" t="s">
        <v>14</v>
      </c>
      <c r="B171" s="12"/>
      <c r="C171" s="31" t="s">
        <v>0</v>
      </c>
      <c r="D171" s="31" t="s">
        <v>0</v>
      </c>
      <c r="E171" s="1" t="s">
        <v>0</v>
      </c>
    </row>
    <row r="172" spans="1:5" ht="17.25" customHeight="1" x14ac:dyDescent="0.2">
      <c r="A172" s="11" t="s">
        <v>16</v>
      </c>
      <c r="B172" s="11"/>
      <c r="C172" s="31">
        <f>C174</f>
        <v>4000</v>
      </c>
      <c r="D172" s="31">
        <f>D174</f>
        <v>3966.6666700000001</v>
      </c>
      <c r="E172" s="1" t="s">
        <v>0</v>
      </c>
    </row>
    <row r="173" spans="1:5" ht="17.25" customHeight="1" x14ac:dyDescent="0.2">
      <c r="A173" s="12" t="s">
        <v>17</v>
      </c>
      <c r="B173" s="12"/>
      <c r="C173" s="31" t="s">
        <v>0</v>
      </c>
      <c r="D173" s="31" t="s">
        <v>0</v>
      </c>
      <c r="E173" s="1" t="s">
        <v>0</v>
      </c>
    </row>
    <row r="174" spans="1:5" ht="177.75" customHeight="1" x14ac:dyDescent="0.2">
      <c r="A174" s="11" t="s">
        <v>99</v>
      </c>
      <c r="B174" s="11"/>
      <c r="C174" s="31">
        <f>C176</f>
        <v>4000</v>
      </c>
      <c r="D174" s="31">
        <f>D176</f>
        <v>3966.6666700000001</v>
      </c>
      <c r="E174" s="1" t="s">
        <v>100</v>
      </c>
    </row>
    <row r="175" spans="1:5" ht="19.5" customHeight="1" x14ac:dyDescent="0.2">
      <c r="A175" s="12" t="s">
        <v>14</v>
      </c>
      <c r="B175" s="12"/>
      <c r="C175" s="31" t="s">
        <v>0</v>
      </c>
      <c r="D175" s="31" t="s">
        <v>0</v>
      </c>
      <c r="E175" s="1" t="s">
        <v>0</v>
      </c>
    </row>
    <row r="176" spans="1:5" ht="19.5" customHeight="1" x14ac:dyDescent="0.2">
      <c r="A176" s="11" t="s">
        <v>16</v>
      </c>
      <c r="B176" s="11"/>
      <c r="C176" s="31">
        <v>4000</v>
      </c>
      <c r="D176" s="31">
        <v>3966.6666700000001</v>
      </c>
      <c r="E176" s="1" t="s">
        <v>0</v>
      </c>
    </row>
  </sheetData>
  <mergeCells count="180">
    <mergeCell ref="A2:E2"/>
    <mergeCell ref="B3:E3"/>
    <mergeCell ref="A4:B5"/>
    <mergeCell ref="C4:D4"/>
    <mergeCell ref="E4:E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46:B46"/>
    <mergeCell ref="A49:B49"/>
    <mergeCell ref="A50:B50"/>
    <mergeCell ref="A51:B51"/>
    <mergeCell ref="A52:B52"/>
    <mergeCell ref="A53:B53"/>
    <mergeCell ref="A54:B54"/>
    <mergeCell ref="A55:B55"/>
    <mergeCell ref="A37:B37"/>
    <mergeCell ref="A38:B38"/>
    <mergeCell ref="A39:B39"/>
    <mergeCell ref="A40:B40"/>
    <mergeCell ref="A41:B41"/>
    <mergeCell ref="A42:B42"/>
    <mergeCell ref="A43:B43"/>
    <mergeCell ref="A44:B44"/>
    <mergeCell ref="A45:B4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60:B160"/>
    <mergeCell ref="A161:B161"/>
    <mergeCell ref="A162:B162"/>
    <mergeCell ref="A163:B163"/>
    <mergeCell ref="A164:B164"/>
    <mergeCell ref="A148:B148"/>
    <mergeCell ref="A149:B149"/>
    <mergeCell ref="A150:B150"/>
    <mergeCell ref="A151:B151"/>
    <mergeCell ref="A152:B152"/>
    <mergeCell ref="A153:B153"/>
    <mergeCell ref="A154:B154"/>
    <mergeCell ref="A155:B155"/>
    <mergeCell ref="A174:B174"/>
    <mergeCell ref="A175:B175"/>
    <mergeCell ref="A176:B176"/>
    <mergeCell ref="A47:B48"/>
    <mergeCell ref="C47:C48"/>
    <mergeCell ref="D47:D48"/>
    <mergeCell ref="E47:E48"/>
    <mergeCell ref="A146:B147"/>
    <mergeCell ref="C146:C147"/>
    <mergeCell ref="D146:D147"/>
    <mergeCell ref="E146:E147"/>
    <mergeCell ref="A165:B165"/>
    <mergeCell ref="A166:B166"/>
    <mergeCell ref="A167:B167"/>
    <mergeCell ref="A168:B168"/>
    <mergeCell ref="A169:B169"/>
    <mergeCell ref="A170:B170"/>
    <mergeCell ref="A171:B171"/>
    <mergeCell ref="A172:B172"/>
    <mergeCell ref="A173:B173"/>
    <mergeCell ref="A156:B156"/>
    <mergeCell ref="A157:B157"/>
    <mergeCell ref="A158:B158"/>
    <mergeCell ref="A159:B159"/>
  </mergeCells>
  <pageMargins left="0.78740157480314965" right="0.39370078740157483" top="0.78740157480314965" bottom="0.98425196850393704" header="0.31496062992125984" footer="0.31496062992125984"/>
  <pageSetup paperSize="9" scale="50" orientation="portrait" r:id="rId1"/>
  <headerFooter>
    <oddFooter>&amp;C&amp;P из &amp;N</oddFooter>
  </headerFooter>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2019-03-28T06:59:27Z</dcterms:modified>
</cp:coreProperties>
</file>